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963" firstSheet="3" activeTab="3"/>
  </bookViews>
  <sheets>
    <sheet name="приложение 2 к приказу" sheetId="1" state="hidden" r:id="rId1"/>
    <sheet name="пр.2 к пр.с измен." sheetId="2" state="hidden" r:id="rId2"/>
    <sheet name="пр.2 к пр.с измен.остатки" sheetId="3" state="hidden" r:id="rId3"/>
    <sheet name="пр.2 к приказу" sheetId="4" r:id="rId4"/>
    <sheet name="приложение 1" sheetId="5" state="hidden" r:id="rId5"/>
    <sheet name="пр.1 с измен." sheetId="6" state="hidden" r:id="rId6"/>
    <sheet name="пр.1 с измен. остатки" sheetId="7" state="hidden" r:id="rId7"/>
    <sheet name="приложение 5 к приказу " sheetId="8" state="hidden" r:id="rId8"/>
    <sheet name="приложение 5 к приказу остатки" sheetId="9" state="hidden" r:id="rId9"/>
    <sheet name="приложение 2" sheetId="10" state="hidden" r:id="rId10"/>
    <sheet name="приложение 2 внебюджет" sheetId="11" r:id="rId11"/>
    <sheet name="приложение 3" sheetId="12" state="hidden" r:id="rId12"/>
    <sheet name="приложение 4 к приказу" sheetId="13" state="hidden" r:id="rId13"/>
    <sheet name="Приложение новое" sheetId="14" r:id="rId14"/>
    <sheet name="Приложение 3 к Приказу (2)" sheetId="15" r:id="rId15"/>
    <sheet name="приложение 5 к приказу  (2)" sheetId="16" r:id="rId16"/>
  </sheets>
  <definedNames>
    <definedName name="_xlnm.Print_Titles" localSheetId="0">'приложение 2 к приказу'!$85:$86</definedName>
    <definedName name="_xlnm.Print_Area" localSheetId="4">'приложение 1'!$A$1:$L$266</definedName>
    <definedName name="_xlnm.Print_Area" localSheetId="9">'приложение 2'!$A$1:$I$118</definedName>
    <definedName name="_xlnm.Print_Area" localSheetId="10">'приложение 2 внебюджет'!$A$1:$I$102</definedName>
    <definedName name="_xlnm.Print_Area" localSheetId="0">'приложение 2 к приказу'!$A$1:$L$119</definedName>
  </definedNames>
  <calcPr fullCalcOnLoad="1"/>
</workbook>
</file>

<file path=xl/sharedStrings.xml><?xml version="1.0" encoding="utf-8"?>
<sst xmlns="http://schemas.openxmlformats.org/spreadsheetml/2006/main" count="7335" uniqueCount="496">
  <si>
    <t>УТВЕРЖДАЮ</t>
  </si>
  <si>
    <t>Начальник Управления образования города Ростова-на-Дону</t>
  </si>
  <si>
    <t>_____________________А.П. Уваровский</t>
  </si>
  <si>
    <t>"_______"  _________</t>
  </si>
  <si>
    <t>20___г.</t>
  </si>
  <si>
    <t>ПЛАН ФИНАНСОВО-ХОЗЯЙСТВЕННОЙ ДЕЯТЕЛЬНОСТИ  МУНИЦИПАЛЬНОГО УЧРЕЖДЕНИЯ</t>
  </si>
  <si>
    <r>
      <t xml:space="preserve">НА </t>
    </r>
    <r>
      <rPr>
        <u val="single"/>
        <sz val="12"/>
        <color indexed="8"/>
        <rFont val="Times New Roman"/>
        <family val="1"/>
      </rPr>
      <t>2012-2014</t>
    </r>
    <r>
      <rPr>
        <sz val="12"/>
        <color indexed="8"/>
        <rFont val="Times New Roman"/>
        <family val="1"/>
      </rPr>
      <t xml:space="preserve"> год (годы)</t>
    </r>
  </si>
  <si>
    <t>Наименование учреждения</t>
  </si>
  <si>
    <t>Муниципальное автономное дошкольное образовательное учреждение города Ростова-на-Дону Центр развития ребенка - детский сад первой категории № 123 "Феникс"</t>
  </si>
  <si>
    <t>Адрес фактического местонахождения</t>
  </si>
  <si>
    <t>344011, г.Ростов-на-Дону, ул.Лермонтовская,12</t>
  </si>
  <si>
    <t>ИНН</t>
  </si>
  <si>
    <t>КПП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</si>
  <si>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</si>
  <si>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</si>
  <si>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Единица измерения: руб.</t>
  </si>
  <si>
    <t>КОДЫ</t>
  </si>
  <si>
    <t>Форма по ФКД</t>
  </si>
  <si>
    <t>дата</t>
  </si>
  <si>
    <t>по ОКПО</t>
  </si>
  <si>
    <t>по ОКЕИ</t>
  </si>
  <si>
    <t>1.  Сведения о деятельсности бюджетного (автономного) учреждения</t>
  </si>
  <si>
    <t xml:space="preserve">1.1. Цели деятельности учреждения.                                                                                                                                                                                               Основной целью образовательного процесса в МАДОУ является целенаправленный процесс воспитания детей в интересах личности общества, государства, создание благоприятных условий для разностороннего развития способностей воспитанников. В своей деятельности МАДОУ руководствуется Конвенцией ООН «О правах ребенка», Конституцией Российской Федерации, Гражданским кодексом Российской Федерации, Законом Российской Федерации «Об образовании», Федеральным Законом «Об автономных учреждениях», Типовым положением о дошкольном образовательном учреждении, нормативными правовыми актами Российской Федерации, Ростовской области и органов местного самоуправления, настоящим Уставом и решениями и приказами Управления образования и локальными актами МАДОУ. </t>
  </si>
  <si>
    <t xml:space="preserve">1.2. Виды деятельности учреждения.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охрана жизни и укрепление физического и психического здоровья детей;                                                                                                                        - обеспечение познавательно-речевого, социально-личностного, художественно- эстетического и физического развития детей;
- воспитание с учетом возрастных особенностей детей гражданственности, уважения к правам и свободам человека, любви к окружающей природе, Родине, семье;
- осуществление необходимой коррекции недостатков в физическом и ( или ) психическом развитии детей;
- взаимодействие с семьями детей для обеспечения полноценного развития детей;
- оказание консультативной и методической помощи родителям (законным представителям ) по вопросам воспитания и развития детей;
- формирование базиса личностной культуры детей дошкольного возраста;
- создание условий для реализации способностей детей и их  потребности в различных видах деятельности;
- перестройка методических и организационных форм образования на основе инноваций в области педагогических теорий;                            - осуществление предпринимательской деятельности (торговля покупными товарами, оборудованием; оказание посреднических услуг; долевое участие в деятельности других учреждений (в том числе образовательных) и организаций; приобретение акций, облигаций, иных ценных бумаг и получение доходов (дивидендов, процентов) по ним; ведение приносящей доход иных внереализационных операций, непосредственно не связанных с собственным производством предусмотренных Уставом продукции);
- осуществление иной приносящей доход деятельности (проведение мероприятий, имеющих воспитательные цели, деятельность по организации отдыха и развлечений детей и их родителей, распространение педагогических знаний среди населения, оказание услуг по копированию материалов, фото-услуги, ремонтные услуги, работы по озеленению и благоустройству территории, детские дискотеки, выставки детских работ и ярмарки, дни открытых дверей для социума, организация семейных праздников для социума, лекотека, игротека, изготовление и реализация сувенирной продукции, плавание ( летний сезон) для детей не посещающих МАДОУ, социальные услуги и предоставление прочих видов услуг.
                                                                      </t>
  </si>
  <si>
    <t xml:space="preserve">1.3. Перечень платных дополнительных образовательных услуг оказываемых учреждением курс английского языка:
- основы информатики
- шахматный клуб
- Этикет
- Маленький бизнесмен (основы экономики малышам)
- коррекция речи (логоритмика)
- коррекция речи (занятия подгруппами
- коррекция речи (индивидуальные занятия
- подготовка детей 6-7 лет к обучению в школе
- детский оркестр
- вокально-хоровая студия
- хореография
- хореография (бальный танец)
- обучение рисованию
- «Путешествие в музей» (детям о живописи)
- «Очумелые ручки»
- «Играем в театр»
- плавание (холодный период)
- плавание (летний сезон)
- спортивно-развивающие игры
- восточные единоборство (айкидо)
- уроки здоровья
- группа выходного дня
- вечерний детский сад
</t>
  </si>
  <si>
    <t>2. Показатели финансовой деятельности состояния учренждения</t>
  </si>
  <si>
    <t>показатель</t>
  </si>
  <si>
    <t>сумма (руб.коп.)</t>
  </si>
  <si>
    <t>Нефинансовые активы, всего:</t>
  </si>
  <si>
    <t>из них:</t>
  </si>
  <si>
    <t xml:space="preserve">2.1. Балансовая стоимость недвижимого муниципального имущества на 1.12.2011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</si>
  <si>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1.12.2011 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</si>
  <si>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1.12.2011 года  </t>
  </si>
  <si>
    <t xml:space="preserve">2.4. Балансовая стоимость особо ценного движимого муниципального имущества на 1.12.2011 года   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</si>
  <si>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планой и иной приносящей доход деятельсности на 1.12.2011 года    </t>
  </si>
  <si>
    <t>2.6. Остаточная стоимость недвижимого муниципального имущества на 1.12.2011</t>
  </si>
  <si>
    <t>2.7. Остатачная стоимость особо ценного движимого имущества на 1.12.2011</t>
  </si>
  <si>
    <t>Финансовые активы, всего:</t>
  </si>
  <si>
    <t>2.8. Дебиторская задолженность по доходам</t>
  </si>
  <si>
    <t>2.9. Дебиторская задолженность по расходам</t>
  </si>
  <si>
    <t>Обязательства, всего:</t>
  </si>
  <si>
    <t>2.9. Просроченная кредиторская задолженность</t>
  </si>
  <si>
    <t>капитальные расходы</t>
  </si>
  <si>
    <t>текущие расходы</t>
  </si>
  <si>
    <t>3. Другая информация, характеризующая деятельсность учреждения:</t>
  </si>
  <si>
    <t>Наименование показателя</t>
  </si>
  <si>
    <t>ед. изм.</t>
  </si>
  <si>
    <t>отчетные данные 2011 года</t>
  </si>
  <si>
    <t>2012 год</t>
  </si>
  <si>
    <t>прогноз 2013 год</t>
  </si>
  <si>
    <t>прогноз 2014 год</t>
  </si>
  <si>
    <t>3.1 Численность обучающихся в соответствии с утвержденным комплектованием на 01.09.2011: в т.ч.</t>
  </si>
  <si>
    <t>чел.</t>
  </si>
  <si>
    <t xml:space="preserve">     1-4 классы</t>
  </si>
  <si>
    <t xml:space="preserve">     5-9 классы</t>
  </si>
  <si>
    <t xml:space="preserve">    10-12 классы</t>
  </si>
  <si>
    <t>3.3. Численность обучающихся в соответствии с утвержденным комплектованием на 01.10.2011.</t>
  </si>
  <si>
    <t xml:space="preserve">3.4. Численность воспитанников по отчету за отчетный период </t>
  </si>
  <si>
    <t xml:space="preserve">3.5. Численность педагогических работников по отчету за отчетный период </t>
  </si>
  <si>
    <t xml:space="preserve">3.6. Численность педагогических работников по отчету за отчетный период </t>
  </si>
  <si>
    <t>3.7 Численность  работников -всего: в т.ч.</t>
  </si>
  <si>
    <t xml:space="preserve">     АУП и АХЧ</t>
  </si>
  <si>
    <t xml:space="preserve">     педагогические работники Всего </t>
  </si>
  <si>
    <t xml:space="preserve"> Из них учителя- всего</t>
  </si>
  <si>
    <t>в том числе</t>
  </si>
  <si>
    <t xml:space="preserve">                1-4 классы</t>
  </si>
  <si>
    <t xml:space="preserve">                5-9 классы</t>
  </si>
  <si>
    <t xml:space="preserve">                10-12 классы</t>
  </si>
  <si>
    <t>3.8. Соотношение прямых исполнителей МЗ (учителей, воспитателей, трнеров-преподователей, и т.д.) к количеству работников АХ ,УВП и МОП</t>
  </si>
  <si>
    <t>%</t>
  </si>
  <si>
    <t>из них</t>
  </si>
  <si>
    <t>доля прямых исполнителей МЗ</t>
  </si>
  <si>
    <t>доля АХ, УВП и МОП</t>
  </si>
  <si>
    <t>3.9 Среднемесячная оплата труда работников: в т.ч.</t>
  </si>
  <si>
    <t>руб.</t>
  </si>
  <si>
    <t xml:space="preserve">     руководителя </t>
  </si>
  <si>
    <t xml:space="preserve">     учителя</t>
  </si>
  <si>
    <t xml:space="preserve">     прочие работники</t>
  </si>
  <si>
    <t>3.10 Отношение фонда оплаты труда работников к общему объему доходов учреждения</t>
  </si>
  <si>
    <t>3.11 Площадь здания учреждения находящегося в оперативном управлении</t>
  </si>
  <si>
    <t>кв. м.</t>
  </si>
  <si>
    <t>3.12 Площадь здания учреждения, сдаваемая в аренду</t>
  </si>
  <si>
    <t>3 . Показатели по поступлениям и выплатам учреждения</t>
  </si>
  <si>
    <t>Код ГРБС</t>
  </si>
  <si>
    <t>Раздел</t>
  </si>
  <si>
    <t>Подраздел</t>
  </si>
  <si>
    <t>ЦСР</t>
  </si>
  <si>
    <t>ВР</t>
  </si>
  <si>
    <t>КОСГУ</t>
  </si>
  <si>
    <t>1-й год</t>
  </si>
  <si>
    <t>2-й год</t>
  </si>
  <si>
    <t>3-й год</t>
  </si>
  <si>
    <t>Остаток средств на начало планируемого года*</t>
  </si>
  <si>
    <t>средств областного бюджета</t>
  </si>
  <si>
    <t>средства местного бюджета</t>
  </si>
  <si>
    <t>средств внебюджетной деятельсности</t>
  </si>
  <si>
    <t>Поступления, всего:</t>
  </si>
  <si>
    <t>в том числе:</t>
  </si>
  <si>
    <t>субсидии на выподнение мунииципального задания</t>
  </si>
  <si>
    <t>субсидии на иные цели</t>
  </si>
  <si>
    <t>бюджетные инвестиции</t>
  </si>
  <si>
    <t>Субвенция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...</t>
  </si>
  <si>
    <r>
      <t>Субсидии, за исключением субсидий на софинансирование объектов капитального строительства государственной  (муниципальной собственности)</t>
    </r>
    <r>
      <rPr>
        <sz val="12"/>
        <color indexed="10"/>
        <rFont val="Times New Roman"/>
        <family val="1"/>
      </rPr>
      <t xml:space="preserve"> </t>
    </r>
  </si>
  <si>
    <t>Поступлений от иной приносящей доход деятельности</t>
  </si>
  <si>
    <t>Расходы (выплаты), всего:</t>
  </si>
  <si>
    <t>Оплата труда</t>
  </si>
  <si>
    <t>907</t>
  </si>
  <si>
    <t>07</t>
  </si>
  <si>
    <t>02</t>
  </si>
  <si>
    <t>0211</t>
  </si>
  <si>
    <t>Прочие выплаты - Всего</t>
  </si>
  <si>
    <t>0212</t>
  </si>
  <si>
    <t>Начисление на оплату труда - всего</t>
  </si>
  <si>
    <t>0213</t>
  </si>
  <si>
    <t>Услуги связи</t>
  </si>
  <si>
    <t>0221</t>
  </si>
  <si>
    <t>Транспортные услуги</t>
  </si>
  <si>
    <t>0222</t>
  </si>
  <si>
    <t>Коммунальные услуги</t>
  </si>
  <si>
    <t>0223</t>
  </si>
  <si>
    <t>Арендная плата за пользование имуществом</t>
  </si>
  <si>
    <t>0224</t>
  </si>
  <si>
    <t>Услуги по содержанию имущества</t>
  </si>
  <si>
    <t>0225</t>
  </si>
  <si>
    <t>Прочие услуги</t>
  </si>
  <si>
    <t>0226</t>
  </si>
  <si>
    <t>Прочие расходы</t>
  </si>
  <si>
    <t>0290</t>
  </si>
  <si>
    <t>Увеличение стоимости основных средств</t>
  </si>
  <si>
    <t>0310</t>
  </si>
  <si>
    <t>Увеличение стоимости материальных запасов</t>
  </si>
  <si>
    <t>0340</t>
  </si>
  <si>
    <t>Остаток средств на конец планируемого года**</t>
  </si>
  <si>
    <t xml:space="preserve">Руководитель учреждения </t>
  </si>
  <si>
    <t>Рыбакова Л.В.</t>
  </si>
  <si>
    <t>М.П.</t>
  </si>
  <si>
    <t>(расшифровка подписи)</t>
  </si>
  <si>
    <t>Главный бухгалтер</t>
  </si>
  <si>
    <t>Бутова М.С.</t>
  </si>
  <si>
    <t>Ответственный исполнитель</t>
  </si>
  <si>
    <t>267-97-88</t>
  </si>
  <si>
    <t>(должность)</t>
  </si>
  <si>
    <t>(подпись)</t>
  </si>
  <si>
    <t>(телефон)</t>
  </si>
  <si>
    <t xml:space="preserve">приложение 1 к плану финансово-хозяйственой деятельности на 2012-2014 годы </t>
  </si>
  <si>
    <t>Начальник Управления образования</t>
  </si>
  <si>
    <t>города Ростова-на-Дону</t>
  </si>
  <si>
    <t>___________________ Уваровский А.П.</t>
  </si>
  <si>
    <t>Расшифровка расходных обязательств на 2012- 2014 годы</t>
  </si>
  <si>
    <t>Доп. КР</t>
  </si>
  <si>
    <t>Доп ЭК</t>
  </si>
  <si>
    <t>Доп.ФК</t>
  </si>
  <si>
    <t>Расходы (выплаты), всего по учреждению:</t>
  </si>
  <si>
    <t>всего-областной бюджет</t>
  </si>
  <si>
    <t>всего-местный бюджет</t>
  </si>
  <si>
    <t>всего-внебюджетные источники</t>
  </si>
  <si>
    <t>Ежемесячное денежное вознаграждение за классное руководство</t>
  </si>
  <si>
    <t>5200900</t>
  </si>
  <si>
    <t>Оплата труда - Всего</t>
  </si>
  <si>
    <t>01</t>
  </si>
  <si>
    <t>530</t>
  </si>
  <si>
    <t>Начисление на оплату труда -всего</t>
  </si>
  <si>
    <t xml:space="preserve">Субвенции </t>
  </si>
  <si>
    <t>5222601</t>
  </si>
  <si>
    <t>методическая литература</t>
  </si>
  <si>
    <t>1601</t>
  </si>
  <si>
    <t>Прочие услугу</t>
  </si>
  <si>
    <r>
      <t>Субсидии, за исключением субсидий на софинансирование объектов капитального строительства государственной  (муниципальной собственности)</t>
    </r>
    <r>
      <rPr>
        <b/>
        <sz val="12"/>
        <color indexed="10"/>
        <rFont val="Times New Roman"/>
        <family val="1"/>
      </rPr>
      <t xml:space="preserve"> </t>
    </r>
  </si>
  <si>
    <t>521</t>
  </si>
  <si>
    <t>доля областного бюджета</t>
  </si>
  <si>
    <t>52222601</t>
  </si>
  <si>
    <t>1240</t>
  </si>
  <si>
    <t>доля местного бюджета</t>
  </si>
  <si>
    <t>Субсидии, за исключением субсидий на софинансирование объектов капитального строительства государственной  (муниципальной собственности)</t>
  </si>
  <si>
    <t>5222800</t>
  </si>
  <si>
    <t>Субсидии  учреждениям на финансовое обеспечение муниципального задания на оказание муниципальных услуг, выполнение работ</t>
  </si>
  <si>
    <t>7951501</t>
  </si>
  <si>
    <t>621</t>
  </si>
  <si>
    <t>всего нормативные расходы</t>
  </si>
  <si>
    <t>новая сеть</t>
  </si>
  <si>
    <t>1512</t>
  </si>
  <si>
    <t>заработная плата работников</t>
  </si>
  <si>
    <t>0000</t>
  </si>
  <si>
    <t>9513</t>
  </si>
  <si>
    <t>начисления на заработную плату работников</t>
  </si>
  <si>
    <t>расходы, направленые на организацию и участие в соревнованиях</t>
  </si>
  <si>
    <t>1179</t>
  </si>
  <si>
    <t>подвоз обучающихся</t>
  </si>
  <si>
    <t>расходы,в части исполнения лимитных карт по теплу</t>
  </si>
  <si>
    <t>1721</t>
  </si>
  <si>
    <t>расходы,в части исполнения лимитных карт по газу</t>
  </si>
  <si>
    <t>1722</t>
  </si>
  <si>
    <t>расходы,в части исполнения лимитных карт по электроэнергии</t>
  </si>
  <si>
    <t>1730</t>
  </si>
  <si>
    <t>расходы,в части исполнения лимитных карт по воде</t>
  </si>
  <si>
    <t>1740</t>
  </si>
  <si>
    <t>расходы на организацию и проведение городских конкурсов педагогического мастерства в рамках исполнения долгосрочной городской целевой программы</t>
  </si>
  <si>
    <t>1054</t>
  </si>
  <si>
    <t>аренда для орагнизации учебного процесса</t>
  </si>
  <si>
    <t>расходы на организацию и проведение городских  педагогического форумов и выставок в рамках исполнения долгосрочной городской целевой программы</t>
  </si>
  <si>
    <t>1055</t>
  </si>
  <si>
    <t xml:space="preserve"> капитальный ремонт зданий, сооружений, коммуникаций и ьлагоустройство территорий (ремонт оборудования не входит)</t>
  </si>
  <si>
    <t>текущий ремонт зданий, сооружений, коммуникаций и ьлагоустройство территорий (ремонт оборудования не входит)</t>
  </si>
  <si>
    <t>1241</t>
  </si>
  <si>
    <t xml:space="preserve"> подготовка учреждения к новому учебному году</t>
  </si>
  <si>
    <t>технический и авторский надзор за капитальным ремонтом объекта</t>
  </si>
  <si>
    <t>1026</t>
  </si>
  <si>
    <t>противопожарные мероприятия по предписаниям госпожнадзора</t>
  </si>
  <si>
    <t>1029</t>
  </si>
  <si>
    <t>КТС (установка,восстановление,обслуживание и вывод на пульт центральной охраны)</t>
  </si>
  <si>
    <t>1051</t>
  </si>
  <si>
    <t>АПС и вывод сигнала на пульт "01" (установка, восстановление и обслуживание)</t>
  </si>
  <si>
    <t>1052</t>
  </si>
  <si>
    <t>расходы по содержанию зданий</t>
  </si>
  <si>
    <t>организация и финансировнаия Почетного караула по Посту №1</t>
  </si>
  <si>
    <t>разработка и выполнение меприятий по энергосбережению</t>
  </si>
  <si>
    <t xml:space="preserve">из них </t>
  </si>
  <si>
    <t>питанеи школьников из малообеспеченных семей</t>
  </si>
  <si>
    <t>1513</t>
  </si>
  <si>
    <t>приектон-изыскательские работы в целях разработки проектно-сметной доументации,проектно-сметная документация для капремонта объектов и ее экспертиза</t>
  </si>
  <si>
    <t>1021</t>
  </si>
  <si>
    <t>расходы на реализацию проекта "Одаренные дети" в рамках исполнения отраслевой долгосрочной гороской целевой программы</t>
  </si>
  <si>
    <t>1053</t>
  </si>
  <si>
    <t>отдых и оздоровление детей в лагерях с дневным пребыванием</t>
  </si>
  <si>
    <t>1090</t>
  </si>
  <si>
    <t>налог на имущество</t>
  </si>
  <si>
    <t>налог на землю</t>
  </si>
  <si>
    <t>налог на прибыль</t>
  </si>
  <si>
    <t>налоги, шрафи и пени, выплаты по суду</t>
  </si>
  <si>
    <t>Бюджетные инвестиции</t>
  </si>
  <si>
    <t>приобретение основных средств необходимых на реализацию устанровленой услуги</t>
  </si>
  <si>
    <t>приобретение оборудования в рамках испонения отраслевоц долгосрочной городской целевой программы</t>
  </si>
  <si>
    <t>1017</t>
  </si>
  <si>
    <t>материальные расходы</t>
  </si>
  <si>
    <t>питание в дошкольных образовательных учреждений</t>
  </si>
  <si>
    <t>9331</t>
  </si>
  <si>
    <t>молоко и кисломолочные продукты обучающимся 1-4 классов</t>
  </si>
  <si>
    <t>1509</t>
  </si>
  <si>
    <t>всего общехозяйственные расходы</t>
  </si>
  <si>
    <t>9721</t>
  </si>
  <si>
    <t>9730</t>
  </si>
  <si>
    <t>9740</t>
  </si>
  <si>
    <t>9241</t>
  </si>
  <si>
    <t>9029</t>
  </si>
  <si>
    <t>9028</t>
  </si>
  <si>
    <t xml:space="preserve">прочие расходы </t>
  </si>
  <si>
    <t>приобретение основных средств необходимых на реализацию установленой услуги</t>
  </si>
  <si>
    <t>1508</t>
  </si>
  <si>
    <t>Субсидии на иные цели</t>
  </si>
  <si>
    <t>622</t>
  </si>
  <si>
    <t>расходы направленные на ремонт и другие мероприятия по долгосрочной городской целевой программе</t>
  </si>
  <si>
    <t xml:space="preserve"> капитальный ремонт зданий, сооружений, коммуникаций и благоустройство территорий (ремонт оборудования не входит)</t>
  </si>
  <si>
    <t>разработка и выполнение мероприятий по энергосбережению</t>
  </si>
  <si>
    <t>расходы направленные на ремонт и другие мероприятия по долгосрочной городской цлелвой программе</t>
  </si>
  <si>
    <t>751501</t>
  </si>
  <si>
    <t>проектно-изыскательские работы в целях разработки проектно-сметной доументации,проектно-сметная документация для капремонта объектов и ее экспертиза</t>
  </si>
  <si>
    <t>9021</t>
  </si>
  <si>
    <t>9026</t>
  </si>
  <si>
    <t>9031</t>
  </si>
  <si>
    <t>9030</t>
  </si>
  <si>
    <t xml:space="preserve">Бюджетные инвестиции в объекты государтсвенной (муниципальной) собственности автономным учреждениям </t>
  </si>
  <si>
    <t>415</t>
  </si>
  <si>
    <t xml:space="preserve">Расходы осуществляющиеся за счет внебюджетной деятельности </t>
  </si>
  <si>
    <t>03</t>
  </si>
  <si>
    <t>4209900</t>
  </si>
  <si>
    <t>001</t>
  </si>
  <si>
    <t>аренда для орагнизации  процесса</t>
  </si>
  <si>
    <t>главный бухгалтер</t>
  </si>
  <si>
    <t>79510501</t>
  </si>
  <si>
    <t>9240</t>
  </si>
  <si>
    <t xml:space="preserve">Бюджетные инвестиции в объекты государственной (муниципальной) собственности автономным учреждениям </t>
  </si>
  <si>
    <t>текущий ремонт зданий, сооружений, коммуникаций и благоустройство территорий (ремонт оборудования не входит)</t>
  </si>
  <si>
    <t>налоги, штрафы и пени, выплаты по суду</t>
  </si>
  <si>
    <t>290</t>
  </si>
  <si>
    <t>приобретение основных средств необходимых на реализацию установленной услуги</t>
  </si>
  <si>
    <t>приложение 5 к приказу № 1278  от "05" декабря  2011г.</t>
  </si>
  <si>
    <t>Изменения плана финансово-хозяйственной деятельности на 2012- 2014 годы по МАДОУ Центр развития ребенка № 123 "Феникс" на _________________________2012 год</t>
  </si>
  <si>
    <t xml:space="preserve">Наименование показателя </t>
  </si>
  <si>
    <t>увеличение материальных запасов</t>
  </si>
  <si>
    <t>прочие расходы</t>
  </si>
  <si>
    <t>ВСЕГО</t>
  </si>
  <si>
    <t xml:space="preserve">приложение 2  к плану финансово-хозяйственой деятельности на 2012-2014 годы </t>
  </si>
  <si>
    <t>Сведения</t>
  </si>
  <si>
    <t>о платных услугах и иной приносящей доход деятельности</t>
  </si>
  <si>
    <t xml:space="preserve">1-й год </t>
  </si>
  <si>
    <t>№ п/п</t>
  </si>
  <si>
    <t>наименование оказываемых муниципальных услуг, иной приносящей доход деятельности</t>
  </si>
  <si>
    <t>ед. измерения</t>
  </si>
  <si>
    <t>тариф (руб.коп.)</t>
  </si>
  <si>
    <t>объем оказываемых муниципальных услуг</t>
  </si>
  <si>
    <t>ед.услуги</t>
  </si>
  <si>
    <t>тыс.руб.</t>
  </si>
  <si>
    <t>план</t>
  </si>
  <si>
    <t>факт</t>
  </si>
  <si>
    <t>Родительская плата за содержание ребенка в данном образовательном учреждении</t>
  </si>
  <si>
    <t>воспитанники</t>
  </si>
  <si>
    <t>Курс английского языка</t>
  </si>
  <si>
    <t>Основы информатики</t>
  </si>
  <si>
    <t>Шахматный клуб</t>
  </si>
  <si>
    <t>Этикет</t>
  </si>
  <si>
    <t>Маленький бизнесмен (основы экономики малышам)</t>
  </si>
  <si>
    <t>Коррекция речи (логоритмика)</t>
  </si>
  <si>
    <t>Коррекция речи (занятия подгруппами)</t>
  </si>
  <si>
    <t>Коррекция речи (индивидуальные занятия)</t>
  </si>
  <si>
    <t>Подготовка детей 6-7 лет к обучению в школе</t>
  </si>
  <si>
    <t>Детский оркестр</t>
  </si>
  <si>
    <t>Вокально-хоровая студия</t>
  </si>
  <si>
    <t>Хореография</t>
  </si>
  <si>
    <t>Хореография (бальный танец)</t>
  </si>
  <si>
    <t>Обучение рисованию</t>
  </si>
  <si>
    <t>"Путешествие в музей" (детям о живописи)</t>
  </si>
  <si>
    <t>"Очумелые ручки"</t>
  </si>
  <si>
    <t>"Играем в театр"</t>
  </si>
  <si>
    <t>Плавание (холодный период)</t>
  </si>
  <si>
    <t>Плавание (летний сезон)</t>
  </si>
  <si>
    <t>Спортивно-развивающие игры</t>
  </si>
  <si>
    <t>Восточные единоборства (айкидо)</t>
  </si>
  <si>
    <t>Уроки здоровья</t>
  </si>
  <si>
    <t>Группа выходного дня</t>
  </si>
  <si>
    <t>Вечерний детский сад</t>
  </si>
  <si>
    <t>всего</t>
  </si>
  <si>
    <t xml:space="preserve">2-й год </t>
  </si>
  <si>
    <t xml:space="preserve">3-й год </t>
  </si>
  <si>
    <t>гл. бухгалтер</t>
  </si>
  <si>
    <t>_______</t>
  </si>
  <si>
    <t>"   "</t>
  </si>
  <si>
    <t>20__г.</t>
  </si>
  <si>
    <t>(дата составления)</t>
  </si>
  <si>
    <t>приложение 3                                     к плану финансово-хозяйственой деятельности на 2012-2014  годы</t>
  </si>
  <si>
    <t>Утверждаю</t>
  </si>
  <si>
    <t>Календарь плана спортивно-массовых мероприятий</t>
  </si>
  <si>
    <t>по __________________________________ на 2012-2014 годы</t>
  </si>
  <si>
    <t>наименование мероприятия</t>
  </si>
  <si>
    <t>дата проведения</t>
  </si>
  <si>
    <t>место проведения</t>
  </si>
  <si>
    <t>финансирование (руб.коп)</t>
  </si>
  <si>
    <t>примечание (№ и дата локального акта о спортивно-массовых мероприятиях)</t>
  </si>
  <si>
    <t>местный бюджет</t>
  </si>
  <si>
    <t>привлеченные средства</t>
  </si>
  <si>
    <t xml:space="preserve">всего </t>
  </si>
  <si>
    <t>источник</t>
  </si>
  <si>
    <t>сумма</t>
  </si>
  <si>
    <t>приложение 4                                           к приказу № 1278 от " 05 " декабря 2011</t>
  </si>
  <si>
    <t>Сводная форма плана финансово-хозяйственной деятельности на 2012- 2014 годы по району ___________________________________________________________</t>
  </si>
  <si>
    <t>расходы, направленные на организацию и участие в соревнованиях</t>
  </si>
  <si>
    <t>расходы, в части исполнения лимитных карт по теплу</t>
  </si>
  <si>
    <t>расходы, в части исполнения лимитных карт по газу</t>
  </si>
  <si>
    <t>расходы, в части исполнения лимитных карт по электроэнергии</t>
  </si>
  <si>
    <t>расходы, в части исполнения лимитных карт по воде</t>
  </si>
  <si>
    <t>аренда для организации учебного процесса</t>
  </si>
  <si>
    <t>организация и финансирования Почетного караула по Посту №1</t>
  </si>
  <si>
    <t>разработка и выполнение неприятий по энергосбережению</t>
  </si>
  <si>
    <t>питание школьников из малообеспеченных семей</t>
  </si>
  <si>
    <t>приектно-изыскательские работы в целях разработки проектно-сметной доументации,проектно-сметная документация для капремонта объектов и ее экспертиза</t>
  </si>
  <si>
    <t>расходы на реализацию проекта "Одаренные дети" в рамках исполнения отраслевой долгосрочной городской целевой программы</t>
  </si>
  <si>
    <t>разработка и выполнение мерпиятий по энергосбережению</t>
  </si>
  <si>
    <t>приобретение оборудования в рамках исполнения отраслевой долгосрочной городской целевой программы</t>
  </si>
  <si>
    <t>7951502</t>
  </si>
  <si>
    <t>Планируемые</t>
  </si>
  <si>
    <t>Технический и авторский надзор за капитальным ремонтом объекта</t>
  </si>
  <si>
    <t>СОГЛАСОВАНО</t>
  </si>
  <si>
    <t>Начальник МКУ "Отдел образования Ленинского  района города Ростова-на-Дону"</t>
  </si>
  <si>
    <t>__________________ Л.В. Недоборенко</t>
  </si>
  <si>
    <t>СОГЛАСОВАНО                                                               Начальник МКУ "Отдел образования Ленинского  района города Ростова-на-Дону"</t>
  </si>
  <si>
    <t>Оплата за охранные услуги</t>
  </si>
  <si>
    <t>Субсидии на выподнение мунииципального задания</t>
  </si>
  <si>
    <t>Выплаты на ежемесячное денежное вознаграждения за классное руководство в муниципальных образовательных учреждениях</t>
  </si>
  <si>
    <t>Субвенция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иком-х расходов, осуществляемых из местных бюджетов)</t>
  </si>
  <si>
    <t>в т.ч.</t>
  </si>
  <si>
    <t>Капитальный ремонт муниципальных образовательных учреждений (за исключением аварийных) (за счет средств областного бюджета)</t>
  </si>
  <si>
    <t>Субсидия на организацию отдыха детей в каникулярное время</t>
  </si>
  <si>
    <t>Модернизация региональных систем общего образования</t>
  </si>
  <si>
    <t>Капитальный ремонт муниципальных образовательных учреждений (за исключением аварийных) (за счет средств федерального бюджета)</t>
  </si>
  <si>
    <t>Приобретение спортивного оборудования и инвентаря для муниципальных общеобразовательных учреждений</t>
  </si>
  <si>
    <t>Закупка компьютерного оборудования и программного обеспечения для муниципальных общеобразовательных учреждений</t>
  </si>
  <si>
    <t>Оплата услуг доступа к сети интернет муниципальных общеобразовательных учреждений</t>
  </si>
  <si>
    <t>Внебюджетные поступления</t>
  </si>
  <si>
    <t>Поступлений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</t>
  </si>
  <si>
    <t>Поступления от сдачи помещений в аренду</t>
  </si>
  <si>
    <t>000 000 00 000 00 0000 130</t>
  </si>
  <si>
    <t>000 000 00 000 00 0000 180</t>
  </si>
  <si>
    <t>000 000 00 000 00 0000 120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</si>
  <si>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</si>
  <si>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</si>
  <si>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</si>
  <si>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</si>
  <si>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</si>
  <si>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</si>
  <si>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</si>
  <si>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</si>
  <si>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</si>
  <si>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310</t>
  </si>
  <si>
    <t>340</t>
  </si>
  <si>
    <t xml:space="preserve">приложение 1                                                                                                               к плану финансово-хозяйственной   деятельности на 2012-2014 годы </t>
  </si>
  <si>
    <t>Расшифровка к плану финансово-хозяйственной деятельности</t>
  </si>
  <si>
    <t>(наименование учреждения)</t>
  </si>
  <si>
    <t>КЦСР</t>
  </si>
  <si>
    <t>КВР</t>
  </si>
  <si>
    <t>Доп ФК</t>
  </si>
  <si>
    <t>Сумма ВСЕГО 2012</t>
  </si>
  <si>
    <t>Сумма ВСЕГО 2013</t>
  </si>
  <si>
    <t>Сумма ВСЕГО 2014</t>
  </si>
  <si>
    <t>Нормативные расходы</t>
  </si>
  <si>
    <t>Общехозяйственные расходы</t>
  </si>
  <si>
    <t>Целевые расходы</t>
  </si>
  <si>
    <t>1 Средства федеральный бюджета</t>
  </si>
  <si>
    <t>Начисление на оплату труда</t>
  </si>
  <si>
    <t>4362100</t>
  </si>
  <si>
    <t>2 Средства областного бюджета</t>
  </si>
  <si>
    <t>Прочие выплаты</t>
  </si>
  <si>
    <t>Пособие по социальной помощи населению</t>
  </si>
  <si>
    <t>262</t>
  </si>
  <si>
    <t>Социальные пособия, выплачиваемые организациями сектора государственного управления</t>
  </si>
  <si>
    <t>263</t>
  </si>
  <si>
    <t>и т.д.</t>
  </si>
  <si>
    <t>3 Средства муниципального бюджета</t>
  </si>
  <si>
    <t>611</t>
  </si>
  <si>
    <t>0262</t>
  </si>
  <si>
    <t>0263</t>
  </si>
  <si>
    <t>Материальные расходы</t>
  </si>
  <si>
    <t>4 Средства от оказания платных услуг, а так же от иной приносящей доход деятельности</t>
  </si>
  <si>
    <t>03 000000000000000</t>
  </si>
  <si>
    <t>* Указывается планируемый остаток средств на начало планируемого года.</t>
  </si>
  <si>
    <t>** Указывается планируемый остаток средств на конец планируемого года.</t>
  </si>
  <si>
    <t>средства муниципального бюджета</t>
  </si>
  <si>
    <t>средств федерального бюджета</t>
  </si>
  <si>
    <t>приложение 3 к приказу № 80  от "01" марта  2012г.</t>
  </si>
  <si>
    <r>
      <t xml:space="preserve">    </t>
    </r>
    <r>
      <rPr>
        <b/>
        <sz val="12"/>
        <color indexed="8"/>
        <rFont val="Times New Roman"/>
        <family val="1"/>
      </rPr>
      <t>об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операциях с субсидиями на иные цели инвестиции, предоставленными муниципальному учреждению на 2012год.</t>
    </r>
  </si>
  <si>
    <t xml:space="preserve">   от " ______" ______________  201__г.</t>
  </si>
  <si>
    <t>Муниципальное учреждение :</t>
  </si>
  <si>
    <t>Наименование органа</t>
  </si>
  <si>
    <t>Администрации города</t>
  </si>
  <si>
    <t>Ростов-на-Дону ,осуществляющего</t>
  </si>
  <si>
    <r>
      <t xml:space="preserve">Функции и полномочия учредителя :  </t>
    </r>
    <r>
      <rPr>
        <b/>
        <sz val="14"/>
        <color indexed="8"/>
        <rFont val="Times New Roman"/>
        <family val="1"/>
      </rPr>
      <t>Управление образования города Ростов-на-Дону</t>
    </r>
  </si>
  <si>
    <t>Наименование  субсидии</t>
  </si>
  <si>
    <t>Код субсидии</t>
  </si>
  <si>
    <t>Код КОСГУ</t>
  </si>
  <si>
    <t xml:space="preserve">Разрешенный к  использованию остаток   субсидии прошлых лет на начала 2012г.                   </t>
  </si>
  <si>
    <t>Код</t>
  </si>
  <si>
    <t>Сумма</t>
  </si>
  <si>
    <t>Всего:</t>
  </si>
  <si>
    <t xml:space="preserve">Руководитель                                    _______________                                                 </t>
  </si>
  <si>
    <t>(муниципального учреждения)                                (подпись)                                                                                                  (расшифровка подписи)</t>
  </si>
  <si>
    <t xml:space="preserve">Ответственный исполнитель                        _______________                                                      </t>
  </si>
  <si>
    <t xml:space="preserve">    (муниципального учреждения)                                                  (подпись)                                                                                                    (расшифровка подписи)</t>
  </si>
  <si>
    <t>Уполномоченное лицо</t>
  </si>
  <si>
    <t>органа Администрации г. Ростова-на-Дону, осуществляющего       Начальник Управления образования</t>
  </si>
  <si>
    <t>функции и полномочия учредителя                                                       города Ростова-на-Дону                          __________       А.П. Уваровский</t>
  </si>
  <si>
    <t xml:space="preserve">                                                                                                                                                         (наименование должности)                                                (подпись)               (расшифровка подписи)</t>
  </si>
  <si>
    <t>2012г.</t>
  </si>
  <si>
    <t>Субсидии автономному учреждению на  финансовое обеспечение муниципального задания на оказание муниципальных услуг, выполнение работ</t>
  </si>
  <si>
    <t>капитальный ремонт зданий, сооружений, коммуникаций и благоустройство территории (ремонт оборудования не входит)</t>
  </si>
  <si>
    <t>Капитальный ремонт зданий, сооружений, коммуникаций и благоустройство территории</t>
  </si>
  <si>
    <t>проектно-изыскательские работы в целях разработки проектно-сметной документации, проектно-сметная документация для капремонта объектов и ее экспертиза</t>
  </si>
  <si>
    <t>1.  Сведения о деятельности бюджетного (автономного) учреждения</t>
  </si>
  <si>
    <t>31</t>
  </si>
  <si>
    <t>31 октября 2012 г.</t>
  </si>
  <si>
    <t>___________________ Рябышева О.И.</t>
  </si>
  <si>
    <t>И.О. начальника Управления образования</t>
  </si>
  <si>
    <t>Изменения плана финансово-хозяйственной деятельности на 2012- 2014 годы по муниципальному учреждению МАДОУ Центр развития ребенка № 123 "Феникс" на 31 октября 2012 год</t>
  </si>
  <si>
    <t>октября</t>
  </si>
  <si>
    <t>расходы , в части исполнения лимитных карт по газу</t>
  </si>
  <si>
    <t>9722</t>
  </si>
  <si>
    <t>3.1 Численность обучающихся в соответствии с утвержденным комплектованием на 01.09.2012: в т.ч.</t>
  </si>
  <si>
    <t>3.3. Численность обучающихся в соответствии с утвержденным комплектованием на 01.10.2012.</t>
  </si>
  <si>
    <t xml:space="preserve">2.1. Балансовая стоимость недвижимого муниципального имущества на 1.12.2012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</si>
  <si>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1.12.2012 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</si>
  <si>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1.12.2012 года  </t>
  </si>
  <si>
    <t xml:space="preserve">2.4. Балансовая стоимость особо ценного движимого муниципального имущества на 1.12.2012 года   </t>
  </si>
  <si>
    <t>отчетные данные 2012 года</t>
  </si>
  <si>
    <t>2013 год</t>
  </si>
  <si>
    <t>прогноз 2015 год</t>
  </si>
  <si>
    <t>____________________А.Н.Кочетов</t>
  </si>
  <si>
    <t>___________________ Кочетов А.Н.</t>
  </si>
  <si>
    <t xml:space="preserve">по состоянию на  </t>
  </si>
  <si>
    <r>
      <t xml:space="preserve">НА </t>
    </r>
    <r>
      <rPr>
        <u val="single"/>
        <sz val="12"/>
        <color indexed="8"/>
        <rFont val="Times New Roman"/>
        <family val="1"/>
      </rPr>
      <t>2013-2015</t>
    </r>
    <r>
      <rPr>
        <sz val="12"/>
        <color indexed="8"/>
        <rFont val="Times New Roman"/>
        <family val="1"/>
      </rPr>
      <t xml:space="preserve"> год (годы)</t>
    </r>
  </si>
  <si>
    <t>Сумма ВСЕГО 2015</t>
  </si>
  <si>
    <t xml:space="preserve">1.2. Виды деятельности учреждения.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охрана жизни и укрепление физического и психического здоровья детей;                                                                                                                                                  - обеспечение познавательно-речевого, социально-личностного, художественно- эстетического и физического развития детей;
- воспитание с учетом возрастных особенностей детей гражданственности, уважения к правам и свободам человека, любви к окружающей природе, Родине, семье;
- осуществление необходимой коррекции недостатков в физическом и ( или ) психическом развитии детей;
- взаимодействие с семьями детей для обеспечения полноценного развития детей;
- оказание консультативной и методической помощи родителям (законным представителям ) по вопросам воспитания и развития детей;
- формирование базиса личностной культуры детей дошкольного возраста;
- создание условий для реализации способностей детей и их  потребности в различных видах деятельности;
- перестройка методических и организационных форм образования на основе инноваций в области педагогических теорий;                                                                 - осуществление предпринимательской деятельности (торговля покупными товарами, оборудованием; оказание посреднических услуг; долевое участие в деятельности других учреждений (в том числе образовательных) и организаций; приобретение акций, облигаций, иных ценных бумаг и получение доходов (дивидендов, процентов) по ним; ведение приносящей доход иных внереализационных операций, непосредственно не связанных с собственным производством предусмотренных Уставом продукции);
- осуществление иной приносящей доход деятельности (проведение мероприятий, имеющих воспитательные цели, деятельность по организации отдыха и развлечений детей и их родителей, распространение педагогических знаний среди населения, оказание услуг по копированию материалов, фото-услуги, ремонтные услуги, работы по озеленению и благоустройству территории, детские дискотеки, выставки детских работ и ярмарки, дни открытых дверей для социума, организация семейных праздников для социума, лекотека, игротека, изготовление и реализация сувенирной продукции, плавание ( летний сезон) для детей не посещающих МАДОУ, социальные услуги и предоставление прочих видов услуг.
                                                                      </t>
  </si>
  <si>
    <t xml:space="preserve">1.1. Цели деятельности учреждения.                                                                                                                                                                                                                     Основной целью образовательного процесса в МАДОУ является целенаправленный процесс воспитания детей в интересах личности общества, государства, создание благоприятных условий для разностороннего развития способностей воспитанников. В своей деятельности МАДОУ руководствуется Конвенцией ООН «О правах ребенка», Конституцией Российской Федерации, Гражданским кодексом Российской Федерации, Законом Российской Федерации «Об образовании», Федеральным Законом «Об автономных учреждениях», Типовым положением о дошкольном образовательном учреждении, нормативными правовыми актами Российской Федерации, Ростовской области и органов местного самоуправления, настоящим Уставом и решениями и приказами Управления образования и локальными актами МАДОУ. </t>
  </si>
  <si>
    <t>"Английский язык и дошкольник"</t>
  </si>
  <si>
    <t>"Информатика"</t>
  </si>
  <si>
    <t>"Как научиться шахматам"</t>
  </si>
  <si>
    <t>Коррекция звукопроизношения</t>
  </si>
  <si>
    <t>"Предшкольная пора"</t>
  </si>
  <si>
    <t>"Играем в оркестре по слуху"</t>
  </si>
  <si>
    <t>"Развитие музыкальности у детей с 3 до 7 лет"</t>
  </si>
  <si>
    <t>"Танцевально-игровая гимнастика для детей Са-Фи-Дансе"</t>
  </si>
  <si>
    <t>"Путешествие в мир искусств"</t>
  </si>
  <si>
    <t>"Театр-творчество-дети"</t>
  </si>
  <si>
    <t>"Спортивные упражнения и игры в детском саду"</t>
  </si>
  <si>
    <t>"Айкидо"</t>
  </si>
  <si>
    <t>Группа выходного дня "Радужные капельки"</t>
  </si>
  <si>
    <t>Группа продленного дня</t>
  </si>
  <si>
    <t>"Креативное рукоделие для дошкольников"</t>
  </si>
  <si>
    <t>Психологическая мастерская "Цветик-семицветик"</t>
  </si>
  <si>
    <t>"Театр физического развития и оздоровления детей дошкольного и младшего школьного возраста"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</si>
</sst>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Arial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b/>
      <sz val="10"/>
      <name val="MS Sans Serif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5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1">
    <xf numFmtId="0" fontId="0" fillId="0" borderId="0" xfId="0" applyAlignment="1">
      <alignment/>
    </xf>
    <xf numFmtId="0" fontId="19" fillId="0" borderId="0" xfId="0" applyFont="1" applyAlignment="1" applyProtection="1">
      <alignment wrapText="1"/>
      <protection locked="0"/>
    </xf>
    <xf numFmtId="0" fontId="19" fillId="0" borderId="10" xfId="0" applyFont="1" applyBorder="1" applyAlignment="1" applyProtection="1">
      <alignment horizontal="center" wrapText="1"/>
      <protection locked="0"/>
    </xf>
    <xf numFmtId="0" fontId="19" fillId="0" borderId="11" xfId="0" applyFont="1" applyBorder="1" applyAlignment="1" applyProtection="1">
      <alignment wrapText="1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right" wrapText="1"/>
      <protection locked="0"/>
    </xf>
    <xf numFmtId="14" fontId="19" fillId="0" borderId="12" xfId="0" applyNumberFormat="1" applyFont="1" applyBorder="1" applyAlignment="1" applyProtection="1">
      <alignment horizontal="center" wrapText="1"/>
      <protection locked="0"/>
    </xf>
    <xf numFmtId="0" fontId="19" fillId="0" borderId="12" xfId="0" applyFont="1" applyBorder="1" applyAlignment="1" applyProtection="1">
      <alignment horizontal="center" wrapText="1"/>
      <protection locked="0"/>
    </xf>
    <xf numFmtId="0" fontId="19" fillId="0" borderId="12" xfId="0" applyFont="1" applyBorder="1" applyAlignment="1" applyProtection="1">
      <alignment horizontal="justify" vertical="top" wrapText="1"/>
      <protection locked="0"/>
    </xf>
    <xf numFmtId="0" fontId="19" fillId="0" borderId="12" xfId="0" applyFont="1" applyBorder="1" applyAlignment="1" applyProtection="1">
      <alignment vertical="top" wrapText="1"/>
      <protection locked="0"/>
    </xf>
    <xf numFmtId="0" fontId="22" fillId="0" borderId="12" xfId="0" applyFont="1" applyBorder="1" applyAlignment="1" applyProtection="1">
      <alignment vertical="top" wrapText="1"/>
      <protection locked="0"/>
    </xf>
    <xf numFmtId="0" fontId="19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vertical="center" wrapText="1"/>
      <protection locked="0"/>
    </xf>
    <xf numFmtId="0" fontId="19" fillId="0" borderId="14" xfId="0" applyFont="1" applyBorder="1" applyAlignment="1" applyProtection="1">
      <alignment vertical="center" wrapText="1"/>
      <protection locked="0"/>
    </xf>
    <xf numFmtId="0" fontId="19" fillId="0" borderId="15" xfId="0" applyFont="1" applyBorder="1" applyAlignment="1" applyProtection="1">
      <alignment vertical="center" wrapText="1"/>
      <protection locked="0"/>
    </xf>
    <xf numFmtId="49" fontId="21" fillId="0" borderId="12" xfId="0" applyNumberFormat="1" applyFont="1" applyBorder="1" applyAlignment="1" applyProtection="1">
      <alignment wrapText="1"/>
      <protection locked="0"/>
    </xf>
    <xf numFmtId="0" fontId="21" fillId="0" borderId="12" xfId="0" applyFont="1" applyBorder="1" applyAlignment="1" applyProtection="1">
      <alignment wrapText="1"/>
      <protection locked="0"/>
    </xf>
    <xf numFmtId="49" fontId="19" fillId="0" borderId="12" xfId="0" applyNumberFormat="1" applyFont="1" applyBorder="1" applyAlignment="1" applyProtection="1">
      <alignment wrapText="1"/>
      <protection locked="0"/>
    </xf>
    <xf numFmtId="49" fontId="19" fillId="10" borderId="12" xfId="0" applyNumberFormat="1" applyFont="1" applyFill="1" applyBorder="1" applyAlignment="1" applyProtection="1">
      <alignment wrapText="1"/>
      <protection locked="0"/>
    </xf>
    <xf numFmtId="0" fontId="21" fillId="10" borderId="12" xfId="0" applyFont="1" applyFill="1" applyBorder="1" applyAlignment="1" applyProtection="1">
      <alignment wrapText="1"/>
      <protection locked="0"/>
    </xf>
    <xf numFmtId="49" fontId="22" fillId="0" borderId="12" xfId="0" applyNumberFormat="1" applyFont="1" applyBorder="1" applyAlignment="1" applyProtection="1">
      <alignment wrapText="1"/>
      <protection locked="0"/>
    </xf>
    <xf numFmtId="49" fontId="22" fillId="24" borderId="12" xfId="0" applyNumberFormat="1" applyFont="1" applyFill="1" applyBorder="1" applyAlignment="1" applyProtection="1">
      <alignment wrapText="1"/>
      <protection locked="0"/>
    </xf>
    <xf numFmtId="0" fontId="19" fillId="24" borderId="12" xfId="0" applyFont="1" applyFill="1" applyBorder="1" applyAlignment="1" applyProtection="1">
      <alignment wrapText="1"/>
      <protection locked="0"/>
    </xf>
    <xf numFmtId="0" fontId="19" fillId="24" borderId="0" xfId="0" applyFont="1" applyFill="1" applyAlignment="1" applyProtection="1">
      <alignment wrapText="1"/>
      <protection locked="0"/>
    </xf>
    <xf numFmtId="0" fontId="19" fillId="10" borderId="12" xfId="0" applyFont="1" applyFill="1" applyBorder="1" applyAlignment="1" applyProtection="1">
      <alignment wrapText="1"/>
      <protection locked="0"/>
    </xf>
    <xf numFmtId="49" fontId="19" fillId="0" borderId="12" xfId="0" applyNumberFormat="1" applyFont="1" applyBorder="1" applyAlignment="1" applyProtection="1">
      <alignment horizontal="center" vertical="center" wrapText="1"/>
      <protection locked="0"/>
    </xf>
    <xf numFmtId="49" fontId="19" fillId="0" borderId="12" xfId="0" applyNumberFormat="1" applyFont="1" applyBorder="1" applyAlignment="1" applyProtection="1">
      <alignment horizontal="center" wrapText="1"/>
      <protection locked="0"/>
    </xf>
    <xf numFmtId="49" fontId="22" fillId="0" borderId="12" xfId="0" applyNumberFormat="1" applyFont="1" applyBorder="1" applyAlignment="1" applyProtection="1">
      <alignment horizontal="center" vertical="center" wrapText="1"/>
      <protection locked="0"/>
    </xf>
    <xf numFmtId="49" fontId="22" fillId="0" borderId="12" xfId="0" applyNumberFormat="1" applyFont="1" applyBorder="1" applyAlignment="1" applyProtection="1">
      <alignment horizontal="center" wrapText="1"/>
      <protection locked="0"/>
    </xf>
    <xf numFmtId="49" fontId="19" fillId="0" borderId="0" xfId="0" applyNumberFormat="1" applyFont="1" applyAlignment="1" applyProtection="1">
      <alignment horizontal="center" wrapText="1"/>
      <protection locked="0"/>
    </xf>
    <xf numFmtId="49" fontId="19" fillId="0" borderId="16" xfId="0" applyNumberFormat="1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21" fillId="0" borderId="0" xfId="0" applyFont="1" applyAlignment="1" applyProtection="1">
      <alignment horizontal="center" wrapText="1"/>
      <protection locked="0"/>
    </xf>
    <xf numFmtId="49" fontId="19" fillId="0" borderId="10" xfId="0" applyNumberFormat="1" applyFont="1" applyBorder="1" applyAlignment="1" applyProtection="1">
      <alignment horizontal="center" wrapText="1"/>
      <protection locked="0"/>
    </xf>
    <xf numFmtId="49" fontId="19" fillId="0" borderId="0" xfId="0" applyNumberFormat="1" applyFont="1" applyBorder="1" applyAlignment="1" applyProtection="1">
      <alignment wrapText="1"/>
      <protection locked="0"/>
    </xf>
    <xf numFmtId="49" fontId="19" fillId="0" borderId="0" xfId="0" applyNumberFormat="1" applyFont="1" applyBorder="1" applyAlignment="1" applyProtection="1">
      <alignment horizontal="center" wrapText="1"/>
      <protection locked="0"/>
    </xf>
    <xf numFmtId="0" fontId="19" fillId="0" borderId="16" xfId="0" applyFont="1" applyBorder="1" applyAlignment="1" applyProtection="1">
      <alignment wrapText="1"/>
      <protection locked="0"/>
    </xf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49" fontId="22" fillId="0" borderId="0" xfId="0" applyNumberFormat="1" applyFont="1" applyBorder="1" applyAlignment="1">
      <alignment wrapText="1"/>
    </xf>
    <xf numFmtId="49" fontId="22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19" fillId="0" borderId="0" xfId="0" applyFont="1" applyBorder="1" applyAlignment="1">
      <alignment wrapText="1"/>
    </xf>
    <xf numFmtId="49" fontId="22" fillId="0" borderId="16" xfId="0" applyNumberFormat="1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wrapText="1"/>
    </xf>
    <xf numFmtId="0" fontId="19" fillId="0" borderId="12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21" fillId="0" borderId="12" xfId="0" applyFont="1" applyFill="1" applyBorder="1" applyAlignment="1">
      <alignment horizontal="justify" wrapText="1"/>
    </xf>
    <xf numFmtId="49" fontId="21" fillId="0" borderId="12" xfId="0" applyNumberFormat="1" applyFont="1" applyFill="1" applyBorder="1" applyAlignment="1">
      <alignment horizontal="justify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wrapText="1"/>
    </xf>
    <xf numFmtId="0" fontId="21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49" fontId="23" fillId="0" borderId="12" xfId="0" applyNumberFormat="1" applyFont="1" applyFill="1" applyBorder="1" applyAlignment="1">
      <alignment horizont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wrapText="1"/>
    </xf>
    <xf numFmtId="49" fontId="26" fillId="0" borderId="12" xfId="0" applyNumberFormat="1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right" wrapText="1"/>
    </xf>
    <xf numFmtId="49" fontId="23" fillId="24" borderId="12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wrapText="1"/>
    </xf>
    <xf numFmtId="49" fontId="21" fillId="0" borderId="12" xfId="0" applyNumberFormat="1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0" xfId="0" applyFont="1" applyAlignment="1">
      <alignment wrapText="1"/>
    </xf>
    <xf numFmtId="49" fontId="19" fillId="0" borderId="12" xfId="0" applyNumberFormat="1" applyFont="1" applyBorder="1" applyAlignment="1">
      <alignment horizontal="center" wrapText="1"/>
    </xf>
    <xf numFmtId="0" fontId="19" fillId="0" borderId="12" xfId="0" applyFont="1" applyBorder="1" applyAlignment="1">
      <alignment wrapText="1"/>
    </xf>
    <xf numFmtId="49" fontId="23" fillId="0" borderId="12" xfId="0" applyNumberFormat="1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2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9" fillId="24" borderId="0" xfId="0" applyFont="1" applyFill="1" applyAlignment="1">
      <alignment wrapText="1"/>
    </xf>
    <xf numFmtId="0" fontId="21" fillId="24" borderId="0" xfId="0" applyFont="1" applyFill="1" applyAlignment="1">
      <alignment wrapText="1"/>
    </xf>
    <xf numFmtId="49" fontId="21" fillId="24" borderId="12" xfId="0" applyNumberFormat="1" applyFont="1" applyFill="1" applyBorder="1" applyAlignment="1">
      <alignment horizontal="center" wrapText="1"/>
    </xf>
    <xf numFmtId="0" fontId="21" fillId="24" borderId="12" xfId="0" applyFont="1" applyFill="1" applyBorder="1" applyAlignment="1">
      <alignment wrapText="1"/>
    </xf>
    <xf numFmtId="49" fontId="19" fillId="24" borderId="12" xfId="0" applyNumberFormat="1" applyFont="1" applyFill="1" applyBorder="1" applyAlignment="1">
      <alignment horizontal="center" wrapText="1"/>
    </xf>
    <xf numFmtId="49" fontId="23" fillId="24" borderId="12" xfId="0" applyNumberFormat="1" applyFont="1" applyFill="1" applyBorder="1" applyAlignment="1">
      <alignment horizontal="center" wrapText="1"/>
    </xf>
    <xf numFmtId="0" fontId="19" fillId="24" borderId="12" xfId="0" applyFont="1" applyFill="1" applyBorder="1" applyAlignment="1">
      <alignment wrapText="1"/>
    </xf>
    <xf numFmtId="0" fontId="29" fillId="0" borderId="12" xfId="0" applyFont="1" applyBorder="1" applyAlignment="1">
      <alignment wrapText="1"/>
    </xf>
    <xf numFmtId="49" fontId="23" fillId="0" borderId="17" xfId="0" applyNumberFormat="1" applyFont="1" applyBorder="1" applyAlignment="1">
      <alignment horizontal="center" wrapText="1"/>
    </xf>
    <xf numFmtId="0" fontId="23" fillId="0" borderId="17" xfId="0" applyFont="1" applyBorder="1" applyAlignment="1">
      <alignment wrapText="1"/>
    </xf>
    <xf numFmtId="49" fontId="19" fillId="0" borderId="17" xfId="0" applyNumberFormat="1" applyFont="1" applyBorder="1" applyAlignment="1">
      <alignment horizontal="center" wrapText="1"/>
    </xf>
    <xf numFmtId="49" fontId="30" fillId="6" borderId="12" xfId="0" applyNumberFormat="1" applyFont="1" applyFill="1" applyBorder="1" applyAlignment="1">
      <alignment horizontal="center" wrapText="1"/>
    </xf>
    <xf numFmtId="49" fontId="21" fillId="6" borderId="12" xfId="0" applyNumberFormat="1" applyFont="1" applyFill="1" applyBorder="1" applyAlignment="1">
      <alignment horizontal="center" wrapText="1"/>
    </xf>
    <xf numFmtId="0" fontId="21" fillId="6" borderId="12" xfId="0" applyFont="1" applyFill="1" applyBorder="1" applyAlignment="1">
      <alignment wrapText="1"/>
    </xf>
    <xf numFmtId="49" fontId="29" fillId="0" borderId="1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49" fontId="21" fillId="25" borderId="12" xfId="0" applyNumberFormat="1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wrapText="1"/>
    </xf>
    <xf numFmtId="0" fontId="21" fillId="25" borderId="12" xfId="0" applyFont="1" applyFill="1" applyBorder="1" applyAlignment="1">
      <alignment horizontal="justify" wrapText="1"/>
    </xf>
    <xf numFmtId="49" fontId="26" fillId="25" borderId="12" xfId="0" applyNumberFormat="1" applyFont="1" applyFill="1" applyBorder="1" applyAlignment="1">
      <alignment horizontal="center" wrapText="1"/>
    </xf>
    <xf numFmtId="0" fontId="21" fillId="25" borderId="12" xfId="0" applyFont="1" applyFill="1" applyBorder="1" applyAlignment="1">
      <alignment horizontal="right" wrapText="1"/>
    </xf>
    <xf numFmtId="49" fontId="21" fillId="24" borderId="17" xfId="0" applyNumberFormat="1" applyFont="1" applyFill="1" applyBorder="1" applyAlignment="1">
      <alignment horizontal="center" wrapText="1"/>
    </xf>
    <xf numFmtId="0" fontId="21" fillId="24" borderId="17" xfId="0" applyFont="1" applyFill="1" applyBorder="1" applyAlignment="1">
      <alignment wrapText="1"/>
    </xf>
    <xf numFmtId="49" fontId="19" fillId="24" borderId="17" xfId="0" applyNumberFormat="1" applyFont="1" applyFill="1" applyBorder="1" applyAlignment="1">
      <alignment horizontal="center" wrapText="1"/>
    </xf>
    <xf numFmtId="49" fontId="23" fillId="24" borderId="17" xfId="0" applyNumberFormat="1" applyFont="1" applyFill="1" applyBorder="1" applyAlignment="1">
      <alignment horizontal="center" wrapText="1"/>
    </xf>
    <xf numFmtId="0" fontId="19" fillId="24" borderId="17" xfId="0" applyFont="1" applyFill="1" applyBorder="1" applyAlignment="1">
      <alignment wrapText="1"/>
    </xf>
    <xf numFmtId="0" fontId="29" fillId="0" borderId="17" xfId="0" applyFont="1" applyBorder="1" applyAlignment="1">
      <alignment wrapText="1"/>
    </xf>
    <xf numFmtId="49" fontId="21" fillId="0" borderId="17" xfId="0" applyNumberFormat="1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49" fontId="30" fillId="6" borderId="17" xfId="0" applyNumberFormat="1" applyFont="1" applyFill="1" applyBorder="1" applyAlignment="1">
      <alignment horizontal="center" wrapText="1"/>
    </xf>
    <xf numFmtId="49" fontId="21" fillId="6" borderId="17" xfId="0" applyNumberFormat="1" applyFont="1" applyFill="1" applyBorder="1" applyAlignment="1">
      <alignment horizontal="center" wrapText="1"/>
    </xf>
    <xf numFmtId="0" fontId="21" fillId="6" borderId="17" xfId="0" applyFont="1" applyFill="1" applyBorder="1" applyAlignment="1">
      <alignment wrapText="1"/>
    </xf>
    <xf numFmtId="49" fontId="22" fillId="0" borderId="12" xfId="0" applyNumberFormat="1" applyFont="1" applyFill="1" applyBorder="1" applyAlignment="1">
      <alignment horizontal="center" wrapText="1"/>
    </xf>
    <xf numFmtId="49" fontId="27" fillId="0" borderId="12" xfId="0" applyNumberFormat="1" applyFont="1" applyFill="1" applyBorder="1" applyAlignment="1">
      <alignment horizontal="center" wrapText="1"/>
    </xf>
    <xf numFmtId="0" fontId="27" fillId="0" borderId="12" xfId="0" applyFont="1" applyFill="1" applyBorder="1" applyAlignment="1">
      <alignment wrapText="1"/>
    </xf>
    <xf numFmtId="0" fontId="32" fillId="0" borderId="0" xfId="0" applyFont="1" applyFill="1" applyAlignment="1">
      <alignment/>
    </xf>
    <xf numFmtId="49" fontId="33" fillId="0" borderId="12" xfId="0" applyNumberFormat="1" applyFont="1" applyFill="1" applyBorder="1" applyAlignment="1">
      <alignment horizontal="center" wrapText="1"/>
    </xf>
    <xf numFmtId="49" fontId="34" fillId="0" borderId="12" xfId="0" applyNumberFormat="1" applyFont="1" applyFill="1" applyBorder="1" applyAlignment="1">
      <alignment horizontal="center" wrapText="1"/>
    </xf>
    <xf numFmtId="0" fontId="33" fillId="0" borderId="12" xfId="0" applyFont="1" applyFill="1" applyBorder="1" applyAlignment="1">
      <alignment wrapText="1"/>
    </xf>
    <xf numFmtId="49" fontId="34" fillId="0" borderId="12" xfId="0" applyNumberFormat="1" applyFont="1" applyBorder="1" applyAlignment="1">
      <alignment horizontal="center" vertical="center" wrapText="1"/>
    </xf>
    <xf numFmtId="49" fontId="34" fillId="0" borderId="12" xfId="0" applyNumberFormat="1" applyFont="1" applyBorder="1" applyAlignment="1">
      <alignment horizontal="center" wrapText="1"/>
    </xf>
    <xf numFmtId="0" fontId="34" fillId="0" borderId="12" xfId="0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49" fontId="33" fillId="6" borderId="12" xfId="0" applyNumberFormat="1" applyFont="1" applyFill="1" applyBorder="1" applyAlignment="1">
      <alignment horizontal="center" wrapText="1"/>
    </xf>
    <xf numFmtId="0" fontId="33" fillId="6" borderId="12" xfId="0" applyFont="1" applyFill="1" applyBorder="1" applyAlignment="1">
      <alignment horizontal="center" wrapText="1"/>
    </xf>
    <xf numFmtId="49" fontId="27" fillId="0" borderId="0" xfId="54" applyNumberFormat="1" applyFont="1" applyBorder="1" applyAlignment="1">
      <alignment horizontal="center" vertical="center" wrapText="1"/>
      <protection/>
    </xf>
    <xf numFmtId="49" fontId="23" fillId="0" borderId="0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49" fontId="19" fillId="0" borderId="0" xfId="0" applyNumberFormat="1" applyFont="1" applyBorder="1" applyAlignment="1">
      <alignment wrapText="1"/>
    </xf>
    <xf numFmtId="49" fontId="19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12" xfId="0" applyBorder="1" applyAlignment="1">
      <alignment/>
    </xf>
    <xf numFmtId="49" fontId="19" fillId="10" borderId="18" xfId="0" applyNumberFormat="1" applyFont="1" applyFill="1" applyBorder="1" applyAlignment="1">
      <alignment wrapText="1"/>
    </xf>
    <xf numFmtId="49" fontId="19" fillId="10" borderId="18" xfId="0" applyNumberFormat="1" applyFont="1" applyFill="1" applyBorder="1" applyAlignment="1">
      <alignment horizontal="center" wrapText="1"/>
    </xf>
    <xf numFmtId="0" fontId="19" fillId="10" borderId="18" xfId="0" applyFont="1" applyFill="1" applyBorder="1" applyAlignment="1">
      <alignment wrapText="1"/>
    </xf>
    <xf numFmtId="49" fontId="19" fillId="25" borderId="12" xfId="0" applyNumberFormat="1" applyFont="1" applyFill="1" applyBorder="1" applyAlignment="1">
      <alignment wrapText="1"/>
    </xf>
    <xf numFmtId="49" fontId="19" fillId="25" borderId="12" xfId="0" applyNumberFormat="1" applyFont="1" applyFill="1" applyBorder="1" applyAlignment="1">
      <alignment horizontal="center" wrapText="1"/>
    </xf>
    <xf numFmtId="0" fontId="19" fillId="25" borderId="12" xfId="0" applyFont="1" applyFill="1" applyBorder="1" applyAlignment="1">
      <alignment wrapText="1"/>
    </xf>
    <xf numFmtId="49" fontId="19" fillId="6" borderId="12" xfId="0" applyNumberFormat="1" applyFont="1" applyFill="1" applyBorder="1" applyAlignment="1">
      <alignment wrapText="1"/>
    </xf>
    <xf numFmtId="49" fontId="19" fillId="6" borderId="12" xfId="0" applyNumberFormat="1" applyFont="1" applyFill="1" applyBorder="1" applyAlignment="1">
      <alignment horizontal="center" wrapText="1"/>
    </xf>
    <xf numFmtId="0" fontId="19" fillId="6" borderId="12" xfId="0" applyFont="1" applyFill="1" applyBorder="1" applyAlignment="1">
      <alignment wrapText="1"/>
    </xf>
    <xf numFmtId="49" fontId="19" fillId="7" borderId="12" xfId="0" applyNumberFormat="1" applyFont="1" applyFill="1" applyBorder="1" applyAlignment="1">
      <alignment wrapText="1"/>
    </xf>
    <xf numFmtId="49" fontId="19" fillId="7" borderId="12" xfId="0" applyNumberFormat="1" applyFont="1" applyFill="1" applyBorder="1" applyAlignment="1">
      <alignment horizontal="center" wrapText="1"/>
    </xf>
    <xf numFmtId="0" fontId="19" fillId="7" borderId="12" xfId="0" applyFont="1" applyFill="1" applyBorder="1" applyAlignment="1">
      <alignment wrapText="1"/>
    </xf>
    <xf numFmtId="49" fontId="21" fillId="25" borderId="12" xfId="0" applyNumberFormat="1" applyFont="1" applyFill="1" applyBorder="1" applyAlignment="1">
      <alignment horizontal="justify" vertical="center" wrapText="1"/>
    </xf>
    <xf numFmtId="49" fontId="21" fillId="25" borderId="12" xfId="0" applyNumberFormat="1" applyFont="1" applyFill="1" applyBorder="1" applyAlignment="1">
      <alignment horizontal="center" wrapText="1"/>
    </xf>
    <xf numFmtId="49" fontId="21" fillId="4" borderId="12" xfId="0" applyNumberFormat="1" applyFont="1" applyFill="1" applyBorder="1" applyAlignment="1">
      <alignment horizontal="center" wrapText="1"/>
    </xf>
    <xf numFmtId="49" fontId="19" fillId="4" borderId="12" xfId="0" applyNumberFormat="1" applyFont="1" applyFill="1" applyBorder="1" applyAlignment="1">
      <alignment horizontal="center" wrapText="1"/>
    </xf>
    <xf numFmtId="0" fontId="19" fillId="4" borderId="12" xfId="0" applyFont="1" applyFill="1" applyBorder="1" applyAlignment="1">
      <alignment wrapText="1"/>
    </xf>
    <xf numFmtId="0" fontId="21" fillId="4" borderId="12" xfId="0" applyFont="1" applyFill="1" applyBorder="1" applyAlignment="1">
      <alignment wrapText="1"/>
    </xf>
    <xf numFmtId="49" fontId="29" fillId="0" borderId="12" xfId="0" applyNumberFormat="1" applyFont="1" applyBorder="1" applyAlignment="1">
      <alignment horizontal="center" wrapText="1"/>
    </xf>
    <xf numFmtId="49" fontId="30" fillId="6" borderId="13" xfId="0" applyNumberFormat="1" applyFont="1" applyFill="1" applyBorder="1" applyAlignment="1">
      <alignment horizontal="center" wrapText="1"/>
    </xf>
    <xf numFmtId="49" fontId="21" fillId="7" borderId="12" xfId="0" applyNumberFormat="1" applyFont="1" applyFill="1" applyBorder="1" applyAlignment="1">
      <alignment horizontal="center" wrapText="1"/>
    </xf>
    <xf numFmtId="49" fontId="29" fillId="7" borderId="12" xfId="0" applyNumberFormat="1" applyFont="1" applyFill="1" applyBorder="1" applyAlignment="1">
      <alignment horizontal="center" wrapText="1"/>
    </xf>
    <xf numFmtId="0" fontId="21" fillId="7" borderId="12" xfId="0" applyFont="1" applyFill="1" applyBorder="1" applyAlignment="1">
      <alignment wrapText="1"/>
    </xf>
    <xf numFmtId="0" fontId="19" fillId="0" borderId="0" xfId="0" applyFont="1" applyBorder="1" applyAlignment="1" applyProtection="1">
      <alignment horizontal="center" wrapText="1"/>
      <protection locked="0"/>
    </xf>
    <xf numFmtId="0" fontId="19" fillId="0" borderId="0" xfId="0" applyFont="1" applyAlignment="1">
      <alignment/>
    </xf>
    <xf numFmtId="49" fontId="39" fillId="0" borderId="12" xfId="0" applyNumberFormat="1" applyFont="1" applyFill="1" applyBorder="1" applyAlignment="1">
      <alignment horizontal="center" wrapText="1"/>
    </xf>
    <xf numFmtId="49" fontId="40" fillId="0" borderId="12" xfId="0" applyNumberFormat="1" applyFont="1" applyFill="1" applyBorder="1" applyAlignment="1">
      <alignment horizontal="center" wrapText="1"/>
    </xf>
    <xf numFmtId="49" fontId="31" fillId="0" borderId="12" xfId="0" applyNumberFormat="1" applyFont="1" applyFill="1" applyBorder="1" applyAlignment="1">
      <alignment horizontal="center" wrapText="1"/>
    </xf>
    <xf numFmtId="49" fontId="31" fillId="0" borderId="12" xfId="0" applyNumberFormat="1" applyFont="1" applyBorder="1" applyAlignment="1">
      <alignment horizontal="center" wrapText="1"/>
    </xf>
    <xf numFmtId="49" fontId="42" fillId="0" borderId="12" xfId="0" applyNumberFormat="1" applyFont="1" applyBorder="1" applyAlignment="1">
      <alignment horizontal="center" wrapText="1"/>
    </xf>
    <xf numFmtId="0" fontId="31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wrapText="1"/>
    </xf>
    <xf numFmtId="0" fontId="39" fillId="0" borderId="12" xfId="0" applyFont="1" applyFill="1" applyBorder="1" applyAlignment="1">
      <alignment horizontal="center" wrapText="1"/>
    </xf>
    <xf numFmtId="0" fontId="31" fillId="0" borderId="0" xfId="0" applyFont="1" applyAlignment="1" applyProtection="1">
      <alignment wrapText="1"/>
      <protection locked="0"/>
    </xf>
    <xf numFmtId="0" fontId="31" fillId="0" borderId="0" xfId="0" applyFont="1" applyBorder="1" applyAlignment="1" applyProtection="1">
      <alignment horizontal="center" wrapText="1"/>
      <protection locked="0"/>
    </xf>
    <xf numFmtId="49" fontId="39" fillId="0" borderId="19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Border="1" applyAlignment="1" applyProtection="1">
      <alignment wrapText="1"/>
      <protection locked="0"/>
    </xf>
    <xf numFmtId="4" fontId="19" fillId="0" borderId="0" xfId="0" applyNumberFormat="1" applyFont="1" applyAlignment="1" applyProtection="1">
      <alignment wrapText="1"/>
      <protection locked="0"/>
    </xf>
    <xf numFmtId="0" fontId="52" fillId="0" borderId="0" xfId="53">
      <alignment/>
      <protection/>
    </xf>
    <xf numFmtId="0" fontId="50" fillId="0" borderId="0" xfId="53" applyFont="1" applyAlignment="1">
      <alignment/>
      <protection/>
    </xf>
    <xf numFmtId="0" fontId="19" fillId="0" borderId="0" xfId="53" applyFont="1" applyAlignment="1">
      <alignment/>
      <protection/>
    </xf>
    <xf numFmtId="0" fontId="19" fillId="0" borderId="0" xfId="53" applyFont="1">
      <alignment/>
      <protection/>
    </xf>
    <xf numFmtId="0" fontId="21" fillId="0" borderId="19" xfId="53" applyFont="1" applyBorder="1" applyAlignment="1">
      <alignment horizontal="center" vertical="top" wrapText="1"/>
      <protection/>
    </xf>
    <xf numFmtId="0" fontId="19" fillId="0" borderId="19" xfId="53" applyFont="1" applyBorder="1" applyAlignment="1">
      <alignment vertical="top" wrapText="1"/>
      <protection/>
    </xf>
    <xf numFmtId="0" fontId="19" fillId="0" borderId="19" xfId="53" applyFont="1" applyBorder="1" applyAlignment="1">
      <alignment horizontal="right" vertical="top" wrapText="1"/>
      <protection/>
    </xf>
    <xf numFmtId="0" fontId="19" fillId="0" borderId="19" xfId="53" applyFont="1" applyBorder="1" applyAlignment="1">
      <alignment horizontal="center" vertical="top" wrapText="1"/>
      <protection/>
    </xf>
    <xf numFmtId="0" fontId="21" fillId="0" borderId="0" xfId="53" applyFont="1" applyAlignment="1">
      <alignment horizontal="center"/>
      <protection/>
    </xf>
    <xf numFmtId="0" fontId="34" fillId="0" borderId="0" xfId="53" applyFont="1">
      <alignment/>
      <protection/>
    </xf>
    <xf numFmtId="0" fontId="45" fillId="0" borderId="0" xfId="53" applyFont="1">
      <alignment/>
      <protection/>
    </xf>
    <xf numFmtId="0" fontId="23" fillId="0" borderId="0" xfId="53" applyFont="1" applyBorder="1" applyAlignment="1">
      <alignment horizontal="left" wrapText="1"/>
      <protection/>
    </xf>
    <xf numFmtId="49" fontId="22" fillId="0" borderId="0" xfId="53" applyNumberFormat="1" applyFont="1" applyBorder="1" applyAlignment="1">
      <alignment wrapText="1"/>
      <protection/>
    </xf>
    <xf numFmtId="49" fontId="22" fillId="0" borderId="0" xfId="53" applyNumberFormat="1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0" fontId="19" fillId="0" borderId="0" xfId="53" applyFont="1" applyAlignment="1">
      <alignment wrapText="1"/>
      <protection/>
    </xf>
    <xf numFmtId="0" fontId="31" fillId="0" borderId="0" xfId="53" applyFont="1" applyAlignment="1">
      <alignment wrapText="1"/>
      <protection/>
    </xf>
    <xf numFmtId="4" fontId="31" fillId="0" borderId="0" xfId="53" applyNumberFormat="1" applyFont="1" applyAlignment="1">
      <alignment horizontal="right" wrapText="1"/>
      <protection/>
    </xf>
    <xf numFmtId="0" fontId="51" fillId="0" borderId="0" xfId="53" applyFont="1" applyAlignment="1">
      <alignment wrapText="1"/>
      <protection/>
    </xf>
    <xf numFmtId="0" fontId="19" fillId="0" borderId="0" xfId="53" applyFont="1" applyBorder="1" applyAlignment="1">
      <alignment wrapText="1"/>
      <protection/>
    </xf>
    <xf numFmtId="49" fontId="22" fillId="0" borderId="20" xfId="53" applyNumberFormat="1" applyFont="1" applyBorder="1" applyAlignment="1">
      <alignment horizontal="center" wrapText="1"/>
      <protection/>
    </xf>
    <xf numFmtId="0" fontId="19" fillId="0" borderId="19" xfId="53" applyFont="1" applyBorder="1" applyAlignment="1">
      <alignment horizontal="center" vertical="center" wrapText="1"/>
      <protection/>
    </xf>
    <xf numFmtId="49" fontId="19" fillId="0" borderId="19" xfId="53" applyNumberFormat="1" applyFont="1" applyBorder="1" applyAlignment="1">
      <alignment horizontal="center" vertical="center" wrapText="1"/>
      <protection/>
    </xf>
    <xf numFmtId="4" fontId="31" fillId="0" borderId="19" xfId="53" applyNumberFormat="1" applyFont="1" applyBorder="1" applyAlignment="1">
      <alignment horizontal="center" vertical="center" wrapText="1"/>
      <protection/>
    </xf>
    <xf numFmtId="49" fontId="21" fillId="0" borderId="19" xfId="53" applyNumberFormat="1" applyFont="1" applyBorder="1" applyAlignment="1">
      <alignment horizontal="center" vertical="center" wrapText="1"/>
      <protection/>
    </xf>
    <xf numFmtId="0" fontId="21" fillId="0" borderId="19" xfId="53" applyFont="1" applyBorder="1" applyAlignment="1">
      <alignment horizontal="center" vertical="center" wrapText="1"/>
      <protection/>
    </xf>
    <xf numFmtId="49" fontId="41" fillId="0" borderId="0" xfId="55" applyNumberFormat="1" applyFont="1" applyBorder="1" applyAlignment="1">
      <alignment horizontal="center" vertical="center" wrapText="1"/>
      <protection/>
    </xf>
    <xf numFmtId="49" fontId="19" fillId="0" borderId="0" xfId="53" applyNumberFormat="1" applyFont="1" applyBorder="1" applyAlignment="1">
      <alignment horizontal="center" vertical="center" wrapText="1"/>
      <protection/>
    </xf>
    <xf numFmtId="0" fontId="19" fillId="0" borderId="0" xfId="53" applyFont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 vertical="center" wrapText="1"/>
      <protection/>
    </xf>
    <xf numFmtId="49" fontId="31" fillId="0" borderId="0" xfId="53" applyNumberFormat="1" applyFont="1" applyAlignment="1">
      <alignment horizontal="center" wrapText="1"/>
      <protection/>
    </xf>
    <xf numFmtId="49" fontId="31" fillId="0" borderId="20" xfId="53" applyNumberFormat="1" applyFont="1" applyBorder="1" applyAlignment="1">
      <alignment horizontal="center" wrapText="1"/>
      <protection/>
    </xf>
    <xf numFmtId="49" fontId="31" fillId="0" borderId="0" xfId="53" applyNumberFormat="1" applyFont="1" applyBorder="1" applyAlignment="1">
      <alignment horizontal="center" wrapText="1"/>
      <protection/>
    </xf>
    <xf numFmtId="4" fontId="31" fillId="0" borderId="0" xfId="53" applyNumberFormat="1" applyFont="1" applyBorder="1" applyAlignment="1">
      <alignment horizontal="right" wrapText="1"/>
      <protection/>
    </xf>
    <xf numFmtId="0" fontId="31" fillId="0" borderId="0" xfId="53" applyFont="1" applyAlignment="1">
      <alignment horizontal="left" wrapText="1"/>
      <protection/>
    </xf>
    <xf numFmtId="0" fontId="39" fillId="0" borderId="0" xfId="53" applyFont="1" applyAlignment="1">
      <alignment horizontal="center" wrapText="1"/>
      <protection/>
    </xf>
    <xf numFmtId="49" fontId="19" fillId="0" borderId="20" xfId="53" applyNumberFormat="1" applyFont="1" applyBorder="1" applyAlignment="1" applyProtection="1">
      <alignment horizontal="center" wrapText="1"/>
      <protection locked="0"/>
    </xf>
    <xf numFmtId="3" fontId="19" fillId="0" borderId="20" xfId="53" applyNumberFormat="1" applyFont="1" applyBorder="1" applyAlignment="1" applyProtection="1">
      <alignment wrapText="1"/>
      <protection locked="0"/>
    </xf>
    <xf numFmtId="0" fontId="19" fillId="0" borderId="0" xfId="53" applyFont="1" applyAlignment="1" applyProtection="1">
      <alignment wrapText="1"/>
      <protection locked="0"/>
    </xf>
    <xf numFmtId="0" fontId="25" fillId="0" borderId="0" xfId="53" applyFont="1" applyAlignment="1" applyProtection="1">
      <alignment horizontal="left" wrapText="1"/>
      <protection locked="0"/>
    </xf>
    <xf numFmtId="49" fontId="19" fillId="0" borderId="0" xfId="53" applyNumberFormat="1" applyFont="1" applyAlignment="1" applyProtection="1">
      <alignment horizontal="center" wrapText="1"/>
      <protection locked="0"/>
    </xf>
    <xf numFmtId="49" fontId="45" fillId="0" borderId="0" xfId="53" applyNumberFormat="1" applyFont="1" applyBorder="1" applyAlignment="1" applyProtection="1">
      <alignment wrapText="1"/>
      <protection locked="0"/>
    </xf>
    <xf numFmtId="3" fontId="45" fillId="0" borderId="21" xfId="53" applyNumberFormat="1" applyFont="1" applyBorder="1" applyAlignment="1" applyProtection="1">
      <alignment horizontal="center" wrapText="1"/>
      <protection locked="0"/>
    </xf>
    <xf numFmtId="0" fontId="19" fillId="0" borderId="0" xfId="53" applyFont="1" applyAlignment="1">
      <alignment horizontal="left" wrapText="1"/>
      <protection/>
    </xf>
    <xf numFmtId="49" fontId="19" fillId="0" borderId="0" xfId="53" applyNumberFormat="1" applyFont="1" applyAlignment="1">
      <alignment horizontal="center" wrapText="1"/>
      <protection/>
    </xf>
    <xf numFmtId="49" fontId="19" fillId="0" borderId="0" xfId="53" applyNumberFormat="1" applyFont="1" applyAlignment="1">
      <alignment wrapText="1"/>
      <protection/>
    </xf>
    <xf numFmtId="165" fontId="19" fillId="0" borderId="19" xfId="53" applyNumberFormat="1" applyFont="1" applyBorder="1" applyAlignment="1">
      <alignment horizontal="right" vertical="top" wrapText="1"/>
      <protection/>
    </xf>
    <xf numFmtId="4" fontId="50" fillId="0" borderId="19" xfId="53" applyNumberFormat="1" applyFont="1" applyBorder="1" applyAlignment="1">
      <alignment horizontal="right" vertical="top" wrapText="1"/>
      <protection/>
    </xf>
    <xf numFmtId="2" fontId="19" fillId="0" borderId="19" xfId="53" applyNumberFormat="1" applyFont="1" applyBorder="1" applyAlignment="1">
      <alignment horizontal="center" vertical="center" wrapText="1"/>
      <protection/>
    </xf>
    <xf numFmtId="2" fontId="21" fillId="0" borderId="19" xfId="53" applyNumberFormat="1" applyFont="1" applyBorder="1" applyAlignment="1">
      <alignment horizontal="center" vertical="center" wrapText="1"/>
      <protection/>
    </xf>
    <xf numFmtId="4" fontId="19" fillId="10" borderId="12" xfId="0" applyNumberFormat="1" applyFont="1" applyFill="1" applyBorder="1" applyAlignment="1" applyProtection="1">
      <alignment wrapText="1"/>
      <protection locked="0"/>
    </xf>
    <xf numFmtId="4" fontId="21" fillId="10" borderId="12" xfId="0" applyNumberFormat="1" applyFont="1" applyFill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2" fontId="19" fillId="0" borderId="0" xfId="0" applyNumberFormat="1" applyFont="1" applyBorder="1" applyAlignment="1" applyProtection="1">
      <alignment wrapText="1"/>
      <protection locked="0"/>
    </xf>
    <xf numFmtId="49" fontId="19" fillId="0" borderId="22" xfId="0" applyNumberFormat="1" applyFont="1" applyBorder="1" applyAlignment="1" applyProtection="1">
      <alignment horizontal="center" wrapText="1"/>
      <protection locked="0"/>
    </xf>
    <xf numFmtId="49" fontId="19" fillId="0" borderId="13" xfId="0" applyNumberFormat="1" applyFont="1" applyBorder="1" applyAlignment="1" applyProtection="1">
      <alignment horizontal="center" wrapText="1"/>
      <protection locked="0"/>
    </xf>
    <xf numFmtId="4" fontId="19" fillId="0" borderId="22" xfId="0" applyNumberFormat="1" applyFont="1" applyBorder="1" applyAlignment="1" applyProtection="1">
      <alignment wrapText="1"/>
      <protection locked="0"/>
    </xf>
    <xf numFmtId="49" fontId="19" fillId="0" borderId="19" xfId="0" applyNumberFormat="1" applyFont="1" applyBorder="1" applyAlignment="1" applyProtection="1">
      <alignment horizontal="center" wrapText="1"/>
      <protection locked="0"/>
    </xf>
    <xf numFmtId="2" fontId="19" fillId="0" borderId="19" xfId="0" applyNumberFormat="1" applyFont="1" applyBorder="1" applyAlignment="1" applyProtection="1">
      <alignment wrapText="1"/>
      <protection locked="0"/>
    </xf>
    <xf numFmtId="49" fontId="20" fillId="0" borderId="0" xfId="0" applyNumberFormat="1" applyFont="1" applyBorder="1" applyAlignment="1">
      <alignment horizontal="left" wrapText="1"/>
    </xf>
    <xf numFmtId="0" fontId="25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wrapText="1"/>
      <protection locked="0"/>
    </xf>
    <xf numFmtId="0" fontId="25" fillId="0" borderId="0" xfId="0" applyFont="1" applyBorder="1" applyAlignment="1" applyProtection="1">
      <alignment horizontal="center" wrapText="1"/>
      <protection locked="0"/>
    </xf>
    <xf numFmtId="0" fontId="25" fillId="0" borderId="0" xfId="53" applyFont="1">
      <alignment/>
      <protection/>
    </xf>
    <xf numFmtId="0" fontId="25" fillId="0" borderId="0" xfId="53" applyFont="1" applyAlignment="1">
      <alignment wrapText="1"/>
      <protection/>
    </xf>
    <xf numFmtId="0" fontId="31" fillId="0" borderId="0" xfId="0" applyFont="1" applyFill="1" applyAlignment="1">
      <alignment wrapText="1"/>
    </xf>
    <xf numFmtId="4" fontId="31" fillId="0" borderId="0" xfId="0" applyNumberFormat="1" applyFont="1" applyFill="1" applyAlignment="1">
      <alignment horizontal="right" wrapText="1"/>
    </xf>
    <xf numFmtId="0" fontId="31" fillId="0" borderId="0" xfId="0" applyFont="1" applyFill="1" applyBorder="1" applyAlignment="1">
      <alignment horizontal="center" wrapText="1"/>
    </xf>
    <xf numFmtId="0" fontId="25" fillId="0" borderId="0" xfId="0" applyFont="1" applyFill="1" applyAlignment="1" applyProtection="1">
      <alignment wrapText="1"/>
      <protection locked="0"/>
    </xf>
    <xf numFmtId="0" fontId="19" fillId="0" borderId="0" xfId="0" applyFont="1" applyFill="1" applyBorder="1" applyAlignment="1">
      <alignment wrapText="1"/>
    </xf>
    <xf numFmtId="0" fontId="25" fillId="0" borderId="0" xfId="0" applyFont="1" applyFill="1" applyAlignment="1">
      <alignment/>
    </xf>
    <xf numFmtId="0" fontId="19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 applyProtection="1">
      <alignment horizontal="center" wrapText="1"/>
      <protection locked="0"/>
    </xf>
    <xf numFmtId="0" fontId="39" fillId="0" borderId="0" xfId="0" applyFont="1" applyFill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4" fontId="39" fillId="0" borderId="0" xfId="0" applyNumberFormat="1" applyFont="1" applyFill="1" applyAlignment="1">
      <alignment horizontal="right" wrapText="1"/>
    </xf>
    <xf numFmtId="4" fontId="31" fillId="0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wrapText="1"/>
    </xf>
    <xf numFmtId="4" fontId="39" fillId="0" borderId="19" xfId="0" applyNumberFormat="1" applyFont="1" applyFill="1" applyBorder="1" applyAlignment="1">
      <alignment horizontal="right" wrapText="1"/>
    </xf>
    <xf numFmtId="49" fontId="31" fillId="0" borderId="19" xfId="0" applyNumberFormat="1" applyFont="1" applyFill="1" applyBorder="1" applyAlignment="1">
      <alignment wrapText="1"/>
    </xf>
    <xf numFmtId="4" fontId="31" fillId="0" borderId="19" xfId="0" applyNumberFormat="1" applyFont="1" applyFill="1" applyBorder="1" applyAlignment="1">
      <alignment horizontal="right" wrapText="1"/>
    </xf>
    <xf numFmtId="49" fontId="31" fillId="0" borderId="19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wrapText="1"/>
    </xf>
    <xf numFmtId="49" fontId="39" fillId="0" borderId="19" xfId="0" applyNumberFormat="1" applyFont="1" applyFill="1" applyBorder="1" applyAlignment="1">
      <alignment horizontal="center" wrapText="1"/>
    </xf>
    <xf numFmtId="49" fontId="47" fillId="0" borderId="19" xfId="54" applyNumberFormat="1" applyFont="1" applyFill="1" applyBorder="1" applyAlignment="1">
      <alignment horizontal="center" vertical="center" wrapText="1"/>
      <protection/>
    </xf>
    <xf numFmtId="49" fontId="49" fillId="0" borderId="19" xfId="54" applyNumberFormat="1" applyFont="1" applyFill="1" applyBorder="1" applyAlignment="1">
      <alignment horizontal="center" vertical="center" wrapText="1"/>
      <protection/>
    </xf>
    <xf numFmtId="4" fontId="39" fillId="0" borderId="19" xfId="0" applyNumberFormat="1" applyFont="1" applyFill="1" applyBorder="1" applyAlignment="1">
      <alignment horizontal="center" wrapText="1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left" wrapText="1"/>
    </xf>
    <xf numFmtId="49" fontId="31" fillId="0" borderId="0" xfId="0" applyNumberFormat="1" applyFont="1" applyFill="1" applyAlignment="1">
      <alignment horizontal="center" wrapText="1"/>
    </xf>
    <xf numFmtId="49" fontId="19" fillId="0" borderId="0" xfId="0" applyNumberFormat="1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9" fillId="0" borderId="16" xfId="0" applyFont="1" applyBorder="1" applyAlignment="1" applyProtection="1">
      <alignment horizontal="center" wrapText="1"/>
      <protection locked="0"/>
    </xf>
    <xf numFmtId="49" fontId="19" fillId="0" borderId="10" xfId="0" applyNumberFormat="1" applyFont="1" applyBorder="1" applyAlignment="1" applyProtection="1">
      <alignment horizontal="center" wrapText="1"/>
      <protection locked="0"/>
    </xf>
    <xf numFmtId="0" fontId="19" fillId="0" borderId="10" xfId="0" applyFont="1" applyBorder="1" applyAlignment="1" applyProtection="1">
      <alignment horizontal="center" wrapText="1"/>
      <protection locked="0"/>
    </xf>
    <xf numFmtId="49" fontId="22" fillId="0" borderId="12" xfId="54" applyNumberFormat="1" applyFont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left" wrapText="1"/>
      <protection locked="0"/>
    </xf>
    <xf numFmtId="0" fontId="19" fillId="0" borderId="12" xfId="0" applyFont="1" applyBorder="1" applyAlignment="1" applyProtection="1">
      <alignment horizontal="left" wrapText="1"/>
      <protection locked="0"/>
    </xf>
    <xf numFmtId="0" fontId="21" fillId="10" borderId="12" xfId="0" applyFont="1" applyFill="1" applyBorder="1" applyAlignment="1" applyProtection="1">
      <alignment horizontal="left" wrapText="1"/>
      <protection locked="0"/>
    </xf>
    <xf numFmtId="0" fontId="19" fillId="0" borderId="12" xfId="0" applyFont="1" applyBorder="1" applyAlignment="1" applyProtection="1">
      <alignment horizontal="center" wrapText="1"/>
      <protection locked="0"/>
    </xf>
    <xf numFmtId="0" fontId="22" fillId="0" borderId="12" xfId="0" applyFont="1" applyBorder="1" applyAlignment="1" applyProtection="1">
      <alignment horizontal="justify" wrapText="1"/>
      <protection locked="0"/>
    </xf>
    <xf numFmtId="0" fontId="21" fillId="0" borderId="12" xfId="0" applyFont="1" applyBorder="1" applyAlignment="1" applyProtection="1">
      <alignment horizontal="center" wrapText="1"/>
      <protection locked="0"/>
    </xf>
    <xf numFmtId="0" fontId="19" fillId="0" borderId="15" xfId="0" applyFont="1" applyBorder="1" applyAlignment="1" applyProtection="1">
      <alignment horizontal="center" wrapText="1"/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left" wrapText="1"/>
      <protection locked="0"/>
    </xf>
    <xf numFmtId="0" fontId="23" fillId="0" borderId="12" xfId="0" applyFont="1" applyBorder="1" applyAlignment="1" applyProtection="1">
      <alignment horizontal="center" wrapText="1"/>
      <protection locked="0"/>
    </xf>
    <xf numFmtId="0" fontId="19" fillId="0" borderId="12" xfId="0" applyFont="1" applyBorder="1" applyAlignment="1" applyProtection="1">
      <alignment horizontal="right" wrapText="1"/>
      <protection locked="0"/>
    </xf>
    <xf numFmtId="0" fontId="19" fillId="0" borderId="12" xfId="0" applyFont="1" applyBorder="1" applyAlignment="1" applyProtection="1">
      <alignment horizontal="justify" wrapText="1"/>
      <protection locked="0"/>
    </xf>
    <xf numFmtId="0" fontId="22" fillId="0" borderId="12" xfId="0" applyFont="1" applyBorder="1" applyAlignment="1" applyProtection="1">
      <alignment horizontal="justify" vertical="top" wrapText="1"/>
      <protection locked="0"/>
    </xf>
    <xf numFmtId="0" fontId="19" fillId="0" borderId="12" xfId="0" applyFont="1" applyBorder="1" applyAlignment="1" applyProtection="1">
      <alignment horizontal="justify" vertical="top" wrapText="1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21" fillId="0" borderId="11" xfId="0" applyFont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left" wrapText="1"/>
      <protection locked="0"/>
    </xf>
    <xf numFmtId="0" fontId="20" fillId="0" borderId="11" xfId="0" applyFont="1" applyBorder="1" applyAlignment="1" applyProtection="1">
      <alignment horizontal="center" wrapText="1"/>
      <protection locked="0"/>
    </xf>
    <xf numFmtId="0" fontId="19" fillId="0" borderId="11" xfId="0" applyFont="1" applyBorder="1" applyAlignment="1" applyProtection="1">
      <alignment horizontal="center" wrapText="1"/>
      <protection locked="0"/>
    </xf>
    <xf numFmtId="0" fontId="19" fillId="0" borderId="23" xfId="0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right" wrapText="1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21" fillId="0" borderId="24" xfId="0" applyFont="1" applyBorder="1" applyAlignment="1" applyProtection="1">
      <alignment horizontal="center" wrapText="1"/>
      <protection locked="0"/>
    </xf>
    <xf numFmtId="0" fontId="21" fillId="0" borderId="25" xfId="0" applyFont="1" applyBorder="1" applyAlignment="1" applyProtection="1">
      <alignment horizontal="center" wrapText="1"/>
      <protection locked="0"/>
    </xf>
    <xf numFmtId="0" fontId="19" fillId="0" borderId="26" xfId="0" applyFont="1" applyBorder="1" applyAlignment="1">
      <alignment horizontal="left" wrapText="1"/>
    </xf>
    <xf numFmtId="0" fontId="19" fillId="0" borderId="27" xfId="0" applyFont="1" applyBorder="1" applyAlignment="1">
      <alignment horizontal="left" wrapText="1"/>
    </xf>
    <xf numFmtId="49" fontId="22" fillId="0" borderId="26" xfId="0" applyNumberFormat="1" applyFont="1" applyBorder="1" applyAlignment="1" applyProtection="1">
      <alignment horizontal="center" wrapText="1"/>
      <protection locked="0"/>
    </xf>
    <xf numFmtId="49" fontId="22" fillId="0" borderId="28" xfId="0" applyNumberFormat="1" applyFont="1" applyBorder="1" applyAlignment="1" applyProtection="1">
      <alignment horizontal="center" wrapText="1"/>
      <protection locked="0"/>
    </xf>
    <xf numFmtId="49" fontId="22" fillId="0" borderId="27" xfId="0" applyNumberFormat="1" applyFont="1" applyBorder="1" applyAlignment="1" applyProtection="1">
      <alignment horizontal="center" wrapText="1"/>
      <protection locked="0"/>
    </xf>
    <xf numFmtId="0" fontId="23" fillId="0" borderId="19" xfId="0" applyFont="1" applyBorder="1" applyAlignment="1">
      <alignment horizontal="center" wrapText="1"/>
    </xf>
    <xf numFmtId="0" fontId="43" fillId="0" borderId="19" xfId="0" applyFont="1" applyBorder="1" applyAlignment="1">
      <alignment/>
    </xf>
    <xf numFmtId="0" fontId="19" fillId="0" borderId="19" xfId="0" applyFont="1" applyBorder="1" applyAlignment="1">
      <alignment horizontal="left" wrapText="1"/>
    </xf>
    <xf numFmtId="0" fontId="21" fillId="0" borderId="13" xfId="0" applyFont="1" applyBorder="1" applyAlignment="1" applyProtection="1">
      <alignment horizontal="center" wrapText="1"/>
      <protection locked="0"/>
    </xf>
    <xf numFmtId="0" fontId="21" fillId="0" borderId="15" xfId="0" applyFont="1" applyBorder="1" applyAlignment="1" applyProtection="1">
      <alignment horizontal="center" wrapText="1"/>
      <protection locked="0"/>
    </xf>
    <xf numFmtId="0" fontId="21" fillId="0" borderId="26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19" fillId="0" borderId="29" xfId="0" applyFont="1" applyBorder="1" applyAlignment="1" applyProtection="1">
      <alignment horizontal="center" wrapText="1"/>
      <protection locked="0"/>
    </xf>
    <xf numFmtId="2" fontId="23" fillId="0" borderId="12" xfId="0" applyNumberFormat="1" applyFont="1" applyBorder="1" applyAlignment="1" applyProtection="1">
      <alignment horizontal="center" wrapText="1"/>
      <protection locked="0"/>
    </xf>
    <xf numFmtId="49" fontId="19" fillId="0" borderId="16" xfId="0" applyNumberFormat="1" applyFont="1" applyBorder="1" applyAlignment="1" applyProtection="1">
      <alignment horizontal="center" wrapText="1"/>
      <protection locked="0"/>
    </xf>
    <xf numFmtId="49" fontId="27" fillId="0" borderId="12" xfId="54" applyNumberFormat="1" applyFont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center" wrapText="1"/>
    </xf>
    <xf numFmtId="49" fontId="22" fillId="0" borderId="12" xfId="54" applyNumberFormat="1" applyFont="1" applyBorder="1" applyAlignment="1">
      <alignment horizontal="center" vertical="center" wrapText="1"/>
      <protection/>
    </xf>
    <xf numFmtId="49" fontId="26" fillId="0" borderId="12" xfId="54" applyNumberFormat="1" applyFont="1" applyBorder="1" applyAlignment="1">
      <alignment horizontal="left" vertical="center" wrapText="1"/>
      <protection/>
    </xf>
    <xf numFmtId="49" fontId="26" fillId="6" borderId="12" xfId="54" applyNumberFormat="1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left" wrapText="1"/>
      <protection locked="0"/>
    </xf>
    <xf numFmtId="0" fontId="23" fillId="0" borderId="17" xfId="0" applyFont="1" applyBorder="1" applyAlignment="1">
      <alignment horizontal="center" wrapText="1"/>
    </xf>
    <xf numFmtId="0" fontId="21" fillId="24" borderId="12" xfId="0" applyFont="1" applyFill="1" applyBorder="1" applyAlignment="1" applyProtection="1">
      <alignment horizontal="center" wrapText="1"/>
      <protection locked="0"/>
    </xf>
    <xf numFmtId="0" fontId="19" fillId="24" borderId="12" xfId="0" applyFont="1" applyFill="1" applyBorder="1" applyAlignment="1" applyProtection="1">
      <alignment horizontal="center" wrapText="1"/>
      <protection locked="0"/>
    </xf>
    <xf numFmtId="0" fontId="21" fillId="0" borderId="12" xfId="0" applyFont="1" applyFill="1" applyBorder="1" applyAlignment="1">
      <alignment horizontal="left" wrapText="1"/>
    </xf>
    <xf numFmtId="0" fontId="27" fillId="0" borderId="12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justify" wrapText="1"/>
    </xf>
    <xf numFmtId="0" fontId="27" fillId="24" borderId="12" xfId="0" applyFont="1" applyFill="1" applyBorder="1" applyAlignment="1">
      <alignment horizontal="center" wrapText="1"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49" fontId="27" fillId="0" borderId="12" xfId="54" applyNumberFormat="1" applyFont="1" applyFill="1" applyBorder="1" applyAlignment="1">
      <alignment horizontal="center" vertical="center" wrapText="1"/>
      <protection/>
    </xf>
    <xf numFmtId="0" fontId="19" fillId="0" borderId="12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 wrapText="1"/>
    </xf>
    <xf numFmtId="49" fontId="22" fillId="0" borderId="12" xfId="54" applyNumberFormat="1" applyFont="1" applyFill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justify" wrapText="1"/>
    </xf>
    <xf numFmtId="0" fontId="19" fillId="0" borderId="0" xfId="0" applyFont="1" applyBorder="1" applyAlignment="1">
      <alignment horizontal="center" wrapText="1"/>
    </xf>
    <xf numFmtId="49" fontId="22" fillId="0" borderId="16" xfId="0" applyNumberFormat="1" applyFont="1" applyBorder="1" applyAlignment="1">
      <alignment horizontal="center" wrapText="1"/>
    </xf>
    <xf numFmtId="0" fontId="19" fillId="0" borderId="12" xfId="0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27" fillId="0" borderId="17" xfId="54" applyNumberFormat="1" applyFont="1" applyBorder="1" applyAlignment="1">
      <alignment horizontal="center" vertical="center" wrapText="1"/>
      <protection/>
    </xf>
    <xf numFmtId="49" fontId="26" fillId="6" borderId="17" xfId="54" applyNumberFormat="1" applyFont="1" applyFill="1" applyBorder="1" applyAlignment="1">
      <alignment horizontal="center" vertical="center" wrapText="1"/>
      <protection/>
    </xf>
    <xf numFmtId="0" fontId="21" fillId="24" borderId="17" xfId="0" applyFont="1" applyFill="1" applyBorder="1" applyAlignment="1" applyProtection="1">
      <alignment horizontal="center" wrapText="1"/>
      <protection locked="0"/>
    </xf>
    <xf numFmtId="49" fontId="26" fillId="0" borderId="17" xfId="54" applyNumberFormat="1" applyFont="1" applyBorder="1" applyAlignment="1">
      <alignment horizontal="left" vertical="center" wrapText="1"/>
      <protection/>
    </xf>
    <xf numFmtId="0" fontId="21" fillId="0" borderId="17" xfId="0" applyFont="1" applyFill="1" applyBorder="1" applyAlignment="1" applyProtection="1">
      <alignment horizontal="center" wrapText="1"/>
      <protection locked="0"/>
    </xf>
    <xf numFmtId="0" fontId="19" fillId="24" borderId="17" xfId="0" applyFont="1" applyFill="1" applyBorder="1" applyAlignment="1" applyProtection="1">
      <alignment horizontal="center" wrapText="1"/>
      <protection locked="0"/>
    </xf>
    <xf numFmtId="0" fontId="26" fillId="25" borderId="12" xfId="0" applyFont="1" applyFill="1" applyBorder="1" applyAlignment="1">
      <alignment horizontal="justify" wrapText="1"/>
    </xf>
    <xf numFmtId="49" fontId="22" fillId="0" borderId="12" xfId="54" applyNumberFormat="1" applyFont="1" applyBorder="1" applyAlignment="1">
      <alignment horizontal="left" vertical="center" wrapText="1"/>
      <protection/>
    </xf>
    <xf numFmtId="0" fontId="25" fillId="0" borderId="0" xfId="0" applyFont="1" applyBorder="1" applyAlignment="1">
      <alignment horizontal="center" wrapText="1"/>
    </xf>
    <xf numFmtId="49" fontId="36" fillId="0" borderId="12" xfId="54" applyNumberFormat="1" applyFont="1" applyBorder="1" applyAlignment="1">
      <alignment horizontal="center" vertical="center" wrapText="1"/>
      <protection/>
    </xf>
    <xf numFmtId="0" fontId="33" fillId="6" borderId="12" xfId="0" applyFont="1" applyFill="1" applyBorder="1" applyAlignment="1" applyProtection="1">
      <alignment horizontal="left" wrapText="1"/>
      <protection locked="0"/>
    </xf>
    <xf numFmtId="0" fontId="33" fillId="0" borderId="12" xfId="0" applyFont="1" applyFill="1" applyBorder="1" applyAlignment="1">
      <alignment horizontal="left" wrapText="1"/>
    </xf>
    <xf numFmtId="49" fontId="35" fillId="0" borderId="12" xfId="54" applyNumberFormat="1" applyFont="1" applyBorder="1" applyAlignment="1">
      <alignment horizontal="left" vertical="center" wrapText="1"/>
      <protection/>
    </xf>
    <xf numFmtId="49" fontId="22" fillId="0" borderId="0" xfId="0" applyNumberFormat="1" applyFont="1" applyBorder="1" applyAlignment="1">
      <alignment horizontal="center" wrapText="1"/>
    </xf>
    <xf numFmtId="0" fontId="39" fillId="0" borderId="12" xfId="0" applyFont="1" applyFill="1" applyBorder="1" applyAlignment="1" applyProtection="1">
      <alignment horizontal="left" wrapText="1"/>
      <protection locked="0"/>
    </xf>
    <xf numFmtId="49" fontId="41" fillId="0" borderId="12" xfId="54" applyNumberFormat="1" applyFont="1" applyBorder="1" applyAlignment="1">
      <alignment horizontal="center" vertical="center" wrapText="1"/>
      <protection/>
    </xf>
    <xf numFmtId="49" fontId="19" fillId="0" borderId="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49" fontId="38" fillId="0" borderId="12" xfId="54" applyNumberFormat="1" applyFont="1" applyBorder="1" applyAlignment="1">
      <alignment horizontal="center" vertical="center" wrapText="1"/>
      <protection/>
    </xf>
    <xf numFmtId="0" fontId="23" fillId="0" borderId="30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1" fillId="7" borderId="12" xfId="0" applyFont="1" applyFill="1" applyBorder="1" applyAlignment="1" applyProtection="1">
      <alignment horizontal="left" wrapText="1"/>
      <protection locked="0"/>
    </xf>
    <xf numFmtId="0" fontId="21" fillId="6" borderId="12" xfId="0" applyFont="1" applyFill="1" applyBorder="1" applyAlignment="1" applyProtection="1">
      <alignment horizontal="left" wrapText="1"/>
      <protection locked="0"/>
    </xf>
    <xf numFmtId="0" fontId="21" fillId="4" borderId="12" xfId="0" applyFont="1" applyFill="1" applyBorder="1" applyAlignment="1">
      <alignment horizontal="left" wrapText="1"/>
    </xf>
    <xf numFmtId="0" fontId="21" fillId="6" borderId="12" xfId="0" applyFont="1" applyFill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26" fillId="25" borderId="12" xfId="0" applyFont="1" applyFill="1" applyBorder="1" applyAlignment="1">
      <alignment horizontal="left" wrapText="1"/>
    </xf>
    <xf numFmtId="0" fontId="21" fillId="10" borderId="18" xfId="0" applyFont="1" applyFill="1" applyBorder="1" applyAlignment="1">
      <alignment horizontal="left" wrapText="1"/>
    </xf>
    <xf numFmtId="0" fontId="21" fillId="25" borderId="12" xfId="0" applyFont="1" applyFill="1" applyBorder="1" applyAlignment="1">
      <alignment horizontal="left" wrapText="1"/>
    </xf>
    <xf numFmtId="0" fontId="21" fillId="7" borderId="12" xfId="0" applyFont="1" applyFill="1" applyBorder="1" applyAlignment="1">
      <alignment horizontal="left" wrapText="1"/>
    </xf>
    <xf numFmtId="0" fontId="21" fillId="25" borderId="12" xfId="0" applyFont="1" applyFill="1" applyBorder="1" applyAlignment="1">
      <alignment horizontal="justify" wrapText="1"/>
    </xf>
    <xf numFmtId="49" fontId="41" fillId="0" borderId="26" xfId="54" applyNumberFormat="1" applyFont="1" applyFill="1" applyBorder="1" applyAlignment="1">
      <alignment horizontal="center" vertical="center" wrapText="1"/>
      <protection/>
    </xf>
    <xf numFmtId="49" fontId="41" fillId="0" borderId="27" xfId="54" applyNumberFormat="1" applyFont="1" applyFill="1" applyBorder="1" applyAlignment="1">
      <alignment horizontal="center" vertical="center" wrapText="1"/>
      <protection/>
    </xf>
    <xf numFmtId="49" fontId="48" fillId="0" borderId="26" xfId="54" applyNumberFormat="1" applyFont="1" applyFill="1" applyBorder="1" applyAlignment="1">
      <alignment horizontal="left" vertical="center" wrapText="1"/>
      <protection/>
    </xf>
    <xf numFmtId="49" fontId="48" fillId="0" borderId="27" xfId="54" applyNumberFormat="1" applyFont="1" applyFill="1" applyBorder="1" applyAlignment="1">
      <alignment horizontal="left" vertical="center" wrapText="1"/>
      <protection/>
    </xf>
    <xf numFmtId="49" fontId="46" fillId="0" borderId="26" xfId="54" applyNumberFormat="1" applyFont="1" applyFill="1" applyBorder="1" applyAlignment="1">
      <alignment horizontal="left" vertical="center" wrapText="1"/>
      <protection/>
    </xf>
    <xf numFmtId="49" fontId="46" fillId="0" borderId="27" xfId="54" applyNumberFormat="1" applyFont="1" applyFill="1" applyBorder="1" applyAlignment="1">
      <alignment horizontal="left" vertical="center" wrapText="1"/>
      <protection/>
    </xf>
    <xf numFmtId="0" fontId="25" fillId="0" borderId="0" xfId="0" applyFont="1" applyFill="1" applyAlignment="1" applyProtection="1">
      <alignment horizontal="center" wrapText="1"/>
      <protection locked="0"/>
    </xf>
    <xf numFmtId="0" fontId="25" fillId="0" borderId="0" xfId="0" applyFont="1" applyFill="1" applyBorder="1" applyAlignment="1" applyProtection="1">
      <alignment horizontal="left" wrapText="1"/>
      <protection locked="0"/>
    </xf>
    <xf numFmtId="0" fontId="25" fillId="0" borderId="0" xfId="0" applyFont="1" applyFill="1" applyAlignment="1">
      <alignment horizontal="center"/>
    </xf>
    <xf numFmtId="49" fontId="41" fillId="0" borderId="28" xfId="54" applyNumberFormat="1" applyFont="1" applyFill="1" applyBorder="1" applyAlignment="1">
      <alignment horizontal="center" vertical="center" wrapText="1"/>
      <protection/>
    </xf>
    <xf numFmtId="49" fontId="39" fillId="0" borderId="26" xfId="0" applyNumberFormat="1" applyFont="1" applyFill="1" applyBorder="1" applyAlignment="1">
      <alignment horizontal="center" wrapText="1"/>
    </xf>
    <xf numFmtId="49" fontId="39" fillId="0" borderId="28" xfId="0" applyNumberFormat="1" applyFont="1" applyFill="1" applyBorder="1" applyAlignment="1">
      <alignment horizontal="center" wrapText="1"/>
    </xf>
    <xf numFmtId="49" fontId="39" fillId="0" borderId="27" xfId="0" applyNumberFormat="1" applyFont="1" applyFill="1" applyBorder="1" applyAlignment="1">
      <alignment horizontal="center" wrapText="1"/>
    </xf>
    <xf numFmtId="49" fontId="31" fillId="0" borderId="26" xfId="0" applyNumberFormat="1" applyFont="1" applyFill="1" applyBorder="1" applyAlignment="1">
      <alignment horizontal="center" wrapText="1"/>
    </xf>
    <xf numFmtId="49" fontId="31" fillId="0" borderId="28" xfId="0" applyNumberFormat="1" applyFont="1" applyFill="1" applyBorder="1" applyAlignment="1">
      <alignment horizontal="center" wrapText="1"/>
    </xf>
    <xf numFmtId="49" fontId="31" fillId="0" borderId="27" xfId="0" applyNumberFormat="1" applyFont="1" applyFill="1" applyBorder="1" applyAlignment="1">
      <alignment horizontal="center" wrapText="1"/>
    </xf>
    <xf numFmtId="0" fontId="31" fillId="0" borderId="26" xfId="0" applyFont="1" applyFill="1" applyBorder="1" applyAlignment="1">
      <alignment horizontal="left" wrapText="1"/>
    </xf>
    <xf numFmtId="0" fontId="31" fillId="0" borderId="27" xfId="0" applyFont="1" applyFill="1" applyBorder="1" applyAlignment="1">
      <alignment horizontal="left" wrapText="1"/>
    </xf>
    <xf numFmtId="0" fontId="39" fillId="0" borderId="26" xfId="0" applyFont="1" applyFill="1" applyBorder="1" applyAlignment="1">
      <alignment horizontal="left" wrapText="1"/>
    </xf>
    <xf numFmtId="0" fontId="39" fillId="0" borderId="27" xfId="0" applyFont="1" applyFill="1" applyBorder="1" applyAlignment="1">
      <alignment horizontal="left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wrapText="1"/>
    </xf>
    <xf numFmtId="0" fontId="39" fillId="0" borderId="27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44" fillId="0" borderId="34" xfId="0" applyFont="1" applyFill="1" applyBorder="1" applyAlignment="1">
      <alignment horizontal="center" wrapText="1"/>
    </xf>
    <xf numFmtId="0" fontId="45" fillId="0" borderId="35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31" fillId="0" borderId="36" xfId="0" applyFont="1" applyFill="1" applyBorder="1" applyAlignment="1">
      <alignment horizontal="left" vertical="center" wrapText="1"/>
    </xf>
    <xf numFmtId="0" fontId="31" fillId="0" borderId="37" xfId="0" applyFont="1" applyFill="1" applyBorder="1" applyAlignment="1">
      <alignment horizontal="left" vertical="center" wrapText="1"/>
    </xf>
    <xf numFmtId="0" fontId="31" fillId="0" borderId="38" xfId="0" applyFont="1" applyFill="1" applyBorder="1" applyAlignment="1">
      <alignment horizontal="left" vertical="center" wrapText="1"/>
    </xf>
    <xf numFmtId="0" fontId="31" fillId="0" borderId="39" xfId="0" applyFont="1" applyFill="1" applyBorder="1" applyAlignment="1">
      <alignment horizontal="left" vertical="center" wrapText="1"/>
    </xf>
    <xf numFmtId="4" fontId="31" fillId="0" borderId="26" xfId="0" applyNumberFormat="1" applyFont="1" applyFill="1" applyBorder="1" applyAlignment="1">
      <alignment horizontal="center" vertical="center" wrapText="1"/>
    </xf>
    <xf numFmtId="4" fontId="31" fillId="0" borderId="28" xfId="0" applyNumberFormat="1" applyFont="1" applyFill="1" applyBorder="1" applyAlignment="1">
      <alignment horizontal="center" vertical="center" wrapText="1"/>
    </xf>
    <xf numFmtId="4" fontId="31" fillId="0" borderId="27" xfId="0" applyNumberFormat="1" applyFont="1" applyFill="1" applyBorder="1" applyAlignment="1">
      <alignment horizontal="center" vertical="center" wrapText="1"/>
    </xf>
    <xf numFmtId="4" fontId="31" fillId="0" borderId="19" xfId="0" applyNumberFormat="1" applyFont="1" applyFill="1" applyBorder="1" applyAlignment="1">
      <alignment horizontal="center" vertical="center" wrapText="1"/>
    </xf>
    <xf numFmtId="4" fontId="31" fillId="0" borderId="32" xfId="0" applyNumberFormat="1" applyFont="1" applyFill="1" applyBorder="1" applyAlignment="1">
      <alignment horizontal="center" vertical="center" wrapText="1"/>
    </xf>
    <xf numFmtId="4" fontId="31" fillId="0" borderId="33" xfId="0" applyNumberFormat="1" applyFont="1" applyFill="1" applyBorder="1" applyAlignment="1">
      <alignment horizontal="center" vertical="center" wrapText="1"/>
    </xf>
    <xf numFmtId="0" fontId="50" fillId="0" borderId="19" xfId="53" applyFont="1" applyBorder="1" applyAlignment="1">
      <alignment vertical="top" wrapText="1"/>
      <protection/>
    </xf>
    <xf numFmtId="0" fontId="50" fillId="0" borderId="0" xfId="53" applyFont="1" applyAlignment="1">
      <alignment horizontal="center"/>
      <protection/>
    </xf>
    <xf numFmtId="0" fontId="19" fillId="0" borderId="0" xfId="53" applyFont="1" applyAlignment="1">
      <alignment horizontal="center"/>
      <protection/>
    </xf>
    <xf numFmtId="0" fontId="21" fillId="0" borderId="32" xfId="53" applyFont="1" applyBorder="1" applyAlignment="1">
      <alignment horizontal="center" vertical="top" wrapText="1"/>
      <protection/>
    </xf>
    <xf numFmtId="0" fontId="21" fillId="0" borderId="40" xfId="53" applyFont="1" applyBorder="1" applyAlignment="1">
      <alignment horizontal="center" vertical="top" wrapText="1"/>
      <protection/>
    </xf>
    <xf numFmtId="0" fontId="21" fillId="0" borderId="33" xfId="53" applyFont="1" applyBorder="1" applyAlignment="1">
      <alignment horizontal="center" vertical="top" wrapText="1"/>
      <protection/>
    </xf>
    <xf numFmtId="0" fontId="21" fillId="0" borderId="19" xfId="53" applyFont="1" applyBorder="1" applyAlignment="1">
      <alignment horizontal="center" vertical="top" wrapText="1"/>
      <protection/>
    </xf>
    <xf numFmtId="0" fontId="44" fillId="0" borderId="36" xfId="53" applyFont="1" applyBorder="1" applyAlignment="1">
      <alignment horizontal="center" vertical="top" wrapText="1"/>
      <protection/>
    </xf>
    <xf numFmtId="0" fontId="44" fillId="0" borderId="37" xfId="53" applyFont="1" applyBorder="1" applyAlignment="1">
      <alignment horizontal="center" vertical="top" wrapText="1"/>
      <protection/>
    </xf>
    <xf numFmtId="0" fontId="44" fillId="0" borderId="38" xfId="53" applyFont="1" applyBorder="1" applyAlignment="1">
      <alignment horizontal="center" vertical="top" wrapText="1"/>
      <protection/>
    </xf>
    <xf numFmtId="0" fontId="44" fillId="0" borderId="39" xfId="53" applyFont="1" applyBorder="1" applyAlignment="1">
      <alignment horizontal="center" vertical="top" wrapText="1"/>
      <protection/>
    </xf>
    <xf numFmtId="0" fontId="25" fillId="0" borderId="0" xfId="0" applyFont="1" applyAlignment="1" applyProtection="1">
      <alignment horizontal="center" wrapText="1"/>
      <protection locked="0"/>
    </xf>
    <xf numFmtId="0" fontId="25" fillId="0" borderId="0" xfId="0" applyFont="1" applyBorder="1" applyAlignment="1" applyProtection="1">
      <alignment horizontal="left" wrapText="1"/>
      <protection locked="0"/>
    </xf>
    <xf numFmtId="0" fontId="19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wrapText="1"/>
      <protection/>
    </xf>
    <xf numFmtId="49" fontId="26" fillId="0" borderId="0" xfId="53" applyNumberFormat="1" applyFont="1" applyBorder="1" applyAlignment="1">
      <alignment horizontal="center" wrapText="1"/>
      <protection/>
    </xf>
    <xf numFmtId="0" fontId="19" fillId="0" borderId="19" xfId="53" applyFont="1" applyBorder="1" applyAlignment="1">
      <alignment horizontal="left" vertical="center" wrapText="1"/>
      <protection/>
    </xf>
    <xf numFmtId="0" fontId="19" fillId="0" borderId="19" xfId="53" applyFont="1" applyBorder="1" applyAlignment="1">
      <alignment horizontal="center" vertical="center" wrapText="1"/>
      <protection/>
    </xf>
    <xf numFmtId="0" fontId="31" fillId="0" borderId="32" xfId="53" applyFont="1" applyBorder="1" applyAlignment="1">
      <alignment horizontal="center" vertical="center" wrapText="1"/>
      <protection/>
    </xf>
    <xf numFmtId="0" fontId="31" fillId="0" borderId="40" xfId="53" applyFont="1" applyBorder="1" applyAlignment="1">
      <alignment horizontal="center" vertical="center" wrapText="1"/>
      <protection/>
    </xf>
    <xf numFmtId="0" fontId="31" fillId="0" borderId="33" xfId="53" applyFont="1" applyBorder="1" applyAlignment="1">
      <alignment horizontal="center" vertical="center" wrapText="1"/>
      <protection/>
    </xf>
    <xf numFmtId="49" fontId="19" fillId="0" borderId="19" xfId="53" applyNumberFormat="1" applyFont="1" applyBorder="1" applyAlignment="1">
      <alignment horizontal="center" vertical="center" wrapText="1"/>
      <protection/>
    </xf>
    <xf numFmtId="4" fontId="31" fillId="0" borderId="32" xfId="53" applyNumberFormat="1" applyFont="1" applyBorder="1" applyAlignment="1">
      <alignment horizontal="center" vertical="center" wrapText="1"/>
      <protection/>
    </xf>
    <xf numFmtId="4" fontId="31" fillId="0" borderId="33" xfId="53" applyNumberFormat="1" applyFont="1" applyBorder="1" applyAlignment="1">
      <alignment horizontal="center" vertical="center" wrapText="1"/>
      <protection/>
    </xf>
    <xf numFmtId="4" fontId="31" fillId="0" borderId="26" xfId="53" applyNumberFormat="1" applyFont="1" applyBorder="1" applyAlignment="1">
      <alignment horizontal="center" vertical="center" wrapText="1"/>
      <protection/>
    </xf>
    <xf numFmtId="4" fontId="31" fillId="0" borderId="28" xfId="53" applyNumberFormat="1" applyFont="1" applyBorder="1" applyAlignment="1">
      <alignment horizontal="center" vertical="center" wrapText="1"/>
      <protection/>
    </xf>
    <xf numFmtId="4" fontId="31" fillId="0" borderId="27" xfId="53" applyNumberFormat="1" applyFont="1" applyBorder="1" applyAlignment="1">
      <alignment horizontal="center" vertical="center" wrapText="1"/>
      <protection/>
    </xf>
    <xf numFmtId="4" fontId="31" fillId="0" borderId="19" xfId="53" applyNumberFormat="1" applyFont="1" applyBorder="1" applyAlignment="1">
      <alignment horizontal="center" vertical="center" wrapText="1"/>
      <protection/>
    </xf>
    <xf numFmtId="0" fontId="19" fillId="0" borderId="0" xfId="53" applyFont="1" applyAlignment="1" applyProtection="1">
      <alignment horizontal="center" wrapText="1"/>
      <protection locked="0"/>
    </xf>
    <xf numFmtId="49" fontId="19" fillId="0" borderId="0" xfId="53" applyNumberFormat="1" applyFont="1" applyBorder="1" applyAlignment="1" applyProtection="1">
      <alignment horizontal="center" wrapText="1"/>
      <protection locked="0"/>
    </xf>
    <xf numFmtId="3" fontId="19" fillId="0" borderId="20" xfId="53" applyNumberFormat="1" applyFont="1" applyBorder="1" applyAlignment="1" applyProtection="1">
      <alignment horizontal="center" wrapText="1"/>
      <protection locked="0"/>
    </xf>
    <xf numFmtId="0" fontId="39" fillId="0" borderId="26" xfId="53" applyFont="1" applyFill="1" applyBorder="1" applyAlignment="1" applyProtection="1">
      <alignment horizontal="center" wrapText="1"/>
      <protection locked="0"/>
    </xf>
    <xf numFmtId="0" fontId="39" fillId="0" borderId="27" xfId="53" applyFont="1" applyFill="1" applyBorder="1" applyAlignment="1" applyProtection="1">
      <alignment horizontal="center" wrapText="1"/>
      <protection locked="0"/>
    </xf>
    <xf numFmtId="0" fontId="42" fillId="0" borderId="26" xfId="53" applyFont="1" applyFill="1" applyBorder="1" applyAlignment="1" applyProtection="1">
      <alignment horizontal="center" wrapText="1"/>
      <protection locked="0"/>
    </xf>
    <xf numFmtId="0" fontId="42" fillId="0" borderId="27" xfId="53" applyFont="1" applyFill="1" applyBorder="1" applyAlignment="1" applyProtection="1">
      <alignment horizontal="center" wrapText="1"/>
      <protection locked="0"/>
    </xf>
    <xf numFmtId="0" fontId="31" fillId="0" borderId="0" xfId="53" applyFont="1" applyAlignment="1">
      <alignment horizontal="center" wrapText="1"/>
      <protection/>
    </xf>
    <xf numFmtId="49" fontId="31" fillId="0" borderId="0" xfId="53" applyNumberFormat="1" applyFont="1" applyBorder="1" applyAlignment="1">
      <alignment horizontal="left" wrapText="1"/>
      <protection/>
    </xf>
    <xf numFmtId="4" fontId="31" fillId="0" borderId="20" xfId="53" applyNumberFormat="1" applyFont="1" applyBorder="1" applyAlignment="1">
      <alignment horizontal="center" wrapText="1"/>
      <protection/>
    </xf>
    <xf numFmtId="4" fontId="31" fillId="0" borderId="0" xfId="53" applyNumberFormat="1" applyFont="1" applyBorder="1" applyAlignment="1">
      <alignment horizontal="left" wrapText="1"/>
      <protection/>
    </xf>
    <xf numFmtId="49" fontId="45" fillId="0" borderId="0" xfId="53" applyNumberFormat="1" applyFont="1" applyBorder="1" applyAlignment="1" applyProtection="1">
      <alignment horizontal="center" wrapText="1"/>
      <protection locked="0"/>
    </xf>
    <xf numFmtId="3" fontId="45" fillId="0" borderId="21" xfId="53" applyNumberFormat="1" applyFont="1" applyBorder="1" applyAlignment="1" applyProtection="1">
      <alignment horizontal="center" wrapText="1"/>
      <protection locked="0"/>
    </xf>
    <xf numFmtId="49" fontId="31" fillId="0" borderId="20" xfId="53" applyNumberFormat="1" applyFont="1" applyBorder="1" applyAlignment="1">
      <alignment horizontal="center" wrapText="1"/>
      <protection/>
    </xf>
    <xf numFmtId="49" fontId="31" fillId="0" borderId="21" xfId="53" applyNumberFormat="1" applyFont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АЦК 2007г. для росписей-Оля" xfId="54"/>
    <cellStyle name="Обычный_АЦК 2007г. для росписей-Оля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7"/>
  <sheetViews>
    <sheetView zoomScale="75" zoomScaleNormal="75" zoomScalePageLayoutView="0" workbookViewId="0" topLeftCell="A83">
      <selection activeCell="E11" sqref="E11:L11"/>
    </sheetView>
  </sheetViews>
  <sheetFormatPr defaultColWidth="9.140625" defaultRowHeight="15"/>
  <cols>
    <col min="1" max="1" width="9.140625" style="1" customWidth="1"/>
    <col min="2" max="2" width="24.00390625" style="1" customWidth="1"/>
    <col min="3" max="3" width="7.00390625" style="1" customWidth="1"/>
    <col min="4" max="4" width="6.28125" style="1" customWidth="1"/>
    <col min="5" max="5" width="5.00390625" style="1" customWidth="1"/>
    <col min="6" max="6" width="6.7109375" style="1" customWidth="1"/>
    <col min="7" max="7" width="9.7109375" style="1" customWidth="1"/>
    <col min="8" max="8" width="7.28125" style="1" customWidth="1"/>
    <col min="9" max="9" width="14.7109375" style="1" customWidth="1"/>
    <col min="10" max="10" width="15.57421875" style="1" customWidth="1"/>
    <col min="11" max="11" width="17.28125" style="1" customWidth="1"/>
    <col min="12" max="12" width="17.00390625" style="1" customWidth="1"/>
    <col min="13" max="16384" width="9.140625" style="1" customWidth="1"/>
  </cols>
  <sheetData>
    <row r="1" spans="9:12" ht="42" customHeight="1">
      <c r="I1" s="269"/>
      <c r="J1" s="269"/>
      <c r="K1" s="269"/>
      <c r="L1" s="269"/>
    </row>
    <row r="2" spans="8:11" ht="18.75" customHeight="1">
      <c r="H2" s="269" t="s">
        <v>0</v>
      </c>
      <c r="I2" s="269"/>
      <c r="J2" s="269"/>
      <c r="K2" s="269"/>
    </row>
    <row r="3" spans="8:11" ht="39.75" customHeight="1">
      <c r="H3" s="269" t="s">
        <v>1</v>
      </c>
      <c r="I3" s="269"/>
      <c r="J3" s="269"/>
      <c r="K3" s="269"/>
    </row>
    <row r="4" spans="8:11" ht="39" customHeight="1">
      <c r="H4" s="296" t="s">
        <v>2</v>
      </c>
      <c r="I4" s="296"/>
      <c r="J4" s="296"/>
      <c r="K4" s="296"/>
    </row>
    <row r="5" ht="15.75" customHeight="1">
      <c r="I5" s="2"/>
    </row>
    <row r="6" spans="9:11" ht="15.75" customHeight="1">
      <c r="I6" s="269" t="s">
        <v>3</v>
      </c>
      <c r="J6" s="269"/>
      <c r="K6" s="1" t="s">
        <v>4</v>
      </c>
    </row>
    <row r="8" spans="2:12" ht="33" customHeight="1">
      <c r="B8" s="269" t="s">
        <v>5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5:10" ht="18.75" customHeight="1">
      <c r="E9" s="269" t="s">
        <v>6</v>
      </c>
      <c r="F9" s="269"/>
      <c r="G9" s="269"/>
      <c r="H9" s="269"/>
      <c r="I9" s="269"/>
      <c r="J9" s="269"/>
    </row>
    <row r="11" spans="1:12" ht="36.75" customHeight="1">
      <c r="A11" s="292" t="s">
        <v>7</v>
      </c>
      <c r="B11" s="292"/>
      <c r="C11" s="292"/>
      <c r="D11" s="292"/>
      <c r="E11" s="293" t="s">
        <v>8</v>
      </c>
      <c r="F11" s="293"/>
      <c r="G11" s="293"/>
      <c r="H11" s="293"/>
      <c r="I11" s="293"/>
      <c r="J11" s="293"/>
      <c r="K11" s="293"/>
      <c r="L11" s="293"/>
    </row>
    <row r="13" spans="1:12" ht="16.5" customHeight="1">
      <c r="A13" s="290" t="s">
        <v>9</v>
      </c>
      <c r="B13" s="290"/>
      <c r="C13" s="290"/>
      <c r="D13" s="290"/>
      <c r="E13" s="294" t="s">
        <v>10</v>
      </c>
      <c r="F13" s="294"/>
      <c r="G13" s="294"/>
      <c r="H13" s="294"/>
      <c r="I13" s="294"/>
      <c r="J13" s="294"/>
      <c r="K13" s="294"/>
      <c r="L13" s="294"/>
    </row>
    <row r="14" spans="1:12" ht="27.75" customHeight="1">
      <c r="A14" s="295" t="s">
        <v>11</v>
      </c>
      <c r="B14" s="295"/>
      <c r="C14" s="291">
        <v>6164087989</v>
      </c>
      <c r="D14" s="291"/>
      <c r="E14" s="291"/>
      <c r="F14" s="291"/>
      <c r="G14" s="291"/>
      <c r="H14" s="291"/>
      <c r="I14" s="1" t="s">
        <v>12</v>
      </c>
      <c r="J14" s="3"/>
      <c r="K14" s="3">
        <v>616401001</v>
      </c>
      <c r="L14" s="3"/>
    </row>
    <row r="16" spans="1:12" ht="30.75" customHeight="1">
      <c r="A16" s="290" t="s">
        <v>13</v>
      </c>
      <c r="B16" s="290"/>
      <c r="C16" s="290"/>
      <c r="D16" s="290"/>
      <c r="E16" s="291" t="s">
        <v>14</v>
      </c>
      <c r="F16" s="291"/>
      <c r="G16" s="291"/>
      <c r="H16" s="291"/>
      <c r="I16" s="291"/>
      <c r="J16" s="291"/>
      <c r="K16" s="291"/>
      <c r="L16" s="4"/>
    </row>
    <row r="19" spans="1:12" ht="15.75" customHeight="1">
      <c r="A19" s="269" t="s">
        <v>15</v>
      </c>
      <c r="B19" s="269"/>
      <c r="L19" s="1" t="s">
        <v>16</v>
      </c>
    </row>
    <row r="20" spans="1:11" ht="15.75" customHeight="1">
      <c r="A20" s="5"/>
      <c r="B20" s="5"/>
      <c r="K20" s="5" t="s">
        <v>17</v>
      </c>
    </row>
    <row r="21" spans="1:12" ht="15.75" customHeight="1">
      <c r="A21" s="5"/>
      <c r="B21" s="5"/>
      <c r="K21" s="6" t="s">
        <v>18</v>
      </c>
      <c r="L21" s="7">
        <v>40890</v>
      </c>
    </row>
    <row r="22" spans="1:12" ht="15.75" customHeight="1">
      <c r="A22" s="5"/>
      <c r="B22" s="5"/>
      <c r="K22" s="6"/>
      <c r="L22" s="8"/>
    </row>
    <row r="23" spans="1:12" ht="15.75" customHeight="1">
      <c r="A23" s="5"/>
      <c r="B23" s="5"/>
      <c r="K23" s="6"/>
      <c r="L23" s="8"/>
    </row>
    <row r="24" spans="1:12" ht="15.75" customHeight="1">
      <c r="A24" s="5"/>
      <c r="B24" s="5"/>
      <c r="I24" s="5"/>
      <c r="K24" s="6" t="s">
        <v>19</v>
      </c>
      <c r="L24" s="8">
        <v>44032923</v>
      </c>
    </row>
    <row r="25" spans="1:12" ht="15.75" customHeight="1">
      <c r="A25" s="5"/>
      <c r="B25" s="5"/>
      <c r="I25" s="5"/>
      <c r="J25" s="5"/>
      <c r="K25" s="6"/>
      <c r="L25" s="8"/>
    </row>
    <row r="26" spans="1:12" ht="15.75" customHeight="1">
      <c r="A26" s="5"/>
      <c r="B26" s="5"/>
      <c r="I26" s="5"/>
      <c r="J26" s="5"/>
      <c r="K26" s="6"/>
      <c r="L26" s="8"/>
    </row>
    <row r="27" spans="1:12" ht="15.75" customHeight="1">
      <c r="A27" s="5"/>
      <c r="B27" s="5"/>
      <c r="I27" s="5"/>
      <c r="J27" s="5"/>
      <c r="K27" s="6"/>
      <c r="L27" s="8"/>
    </row>
    <row r="28" spans="11:12" ht="15.75">
      <c r="K28" s="6"/>
      <c r="L28" s="8"/>
    </row>
    <row r="29" spans="11:12" ht="15.75">
      <c r="K29" s="6" t="s">
        <v>20</v>
      </c>
      <c r="L29" s="8">
        <v>383</v>
      </c>
    </row>
    <row r="30" spans="1:12" ht="33.75" customHeight="1">
      <c r="A30" s="269" t="s">
        <v>21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</row>
    <row r="31" spans="1:12" ht="130.5" customHeight="1">
      <c r="A31" s="290" t="s">
        <v>22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</row>
    <row r="32" spans="1:12" ht="348.75" customHeight="1">
      <c r="A32" s="290" t="s">
        <v>23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</row>
    <row r="33" spans="1:12" ht="408" customHeight="1">
      <c r="A33" s="290" t="s">
        <v>24</v>
      </c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</row>
    <row r="34" spans="1:12" ht="29.25" customHeight="1">
      <c r="A34" s="269" t="s">
        <v>25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</row>
    <row r="35" spans="1:12" ht="26.25" customHeight="1">
      <c r="A35" s="277" t="s">
        <v>26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8" t="s">
        <v>27</v>
      </c>
    </row>
    <row r="36" spans="1:12" ht="15.75" customHeight="1">
      <c r="A36" s="279" t="s">
        <v>28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8"/>
    </row>
    <row r="37" spans="1:12" ht="15.75" customHeight="1">
      <c r="A37" s="277" t="s">
        <v>29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</row>
    <row r="38" spans="1:12" ht="63" customHeight="1">
      <c r="A38" s="289" t="s">
        <v>30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10">
        <v>3424453.15</v>
      </c>
    </row>
    <row r="39" spans="1:12" ht="39.75" customHeight="1">
      <c r="A39" s="288" t="s">
        <v>31</v>
      </c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11"/>
    </row>
    <row r="40" spans="1:12" ht="21.75" customHeight="1">
      <c r="A40" s="289" t="s">
        <v>32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10">
        <v>8033636.64</v>
      </c>
    </row>
    <row r="41" spans="1:12" ht="15.75" customHeight="1">
      <c r="A41" s="289" t="s">
        <v>33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10">
        <v>628061.79</v>
      </c>
    </row>
    <row r="42" spans="1:12" ht="55.5" customHeight="1">
      <c r="A42" s="289" t="s">
        <v>34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10">
        <v>375131.18</v>
      </c>
    </row>
    <row r="43" spans="1:12" ht="15.75" customHeight="1">
      <c r="A43" s="289" t="s">
        <v>35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10">
        <v>92142.28</v>
      </c>
    </row>
    <row r="44" spans="1:12" ht="15.75" customHeight="1">
      <c r="A44" s="289" t="s">
        <v>36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10">
        <v>114857.1</v>
      </c>
    </row>
    <row r="45" spans="1:12" ht="15.75" customHeight="1">
      <c r="A45" s="279" t="s">
        <v>37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10"/>
    </row>
    <row r="46" spans="1:12" ht="15.75" customHeight="1">
      <c r="A46" s="277" t="s">
        <v>29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</row>
    <row r="47" spans="1:12" ht="15.75" customHeight="1">
      <c r="A47" s="287" t="s">
        <v>38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10"/>
    </row>
    <row r="48" spans="1:12" ht="15.75" customHeight="1">
      <c r="A48" s="287" t="s">
        <v>39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10"/>
    </row>
    <row r="49" spans="1:12" ht="15.75" customHeight="1">
      <c r="A49" s="279" t="s">
        <v>40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10"/>
    </row>
    <row r="50" spans="1:12" ht="15.75" customHeight="1">
      <c r="A50" s="277" t="s">
        <v>29</v>
      </c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</row>
    <row r="51" spans="1:12" ht="15.75" customHeight="1">
      <c r="A51" s="287" t="s">
        <v>41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9"/>
    </row>
    <row r="52" spans="1:12" ht="15.75" customHeight="1">
      <c r="A52" s="275" t="s">
        <v>42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9"/>
    </row>
    <row r="53" spans="1:12" ht="15.75" customHeight="1">
      <c r="A53" s="275" t="s">
        <v>43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9"/>
    </row>
    <row r="54" spans="1:12" ht="22.5" customHeight="1">
      <c r="A54" s="272" t="s">
        <v>44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</row>
    <row r="55" spans="1:11" ht="45.75" customHeight="1">
      <c r="A55" s="277" t="s">
        <v>45</v>
      </c>
      <c r="B55" s="277"/>
      <c r="C55" s="277"/>
      <c r="D55" s="277"/>
      <c r="E55" s="277" t="s">
        <v>46</v>
      </c>
      <c r="F55" s="277"/>
      <c r="G55" s="277" t="s">
        <v>47</v>
      </c>
      <c r="H55" s="277"/>
      <c r="I55" s="8" t="s">
        <v>48</v>
      </c>
      <c r="J55" s="8" t="s">
        <v>49</v>
      </c>
      <c r="K55" s="8" t="s">
        <v>50</v>
      </c>
    </row>
    <row r="56" spans="1:11" ht="46.5" customHeight="1">
      <c r="A56" s="284" t="s">
        <v>51</v>
      </c>
      <c r="B56" s="284"/>
      <c r="C56" s="284"/>
      <c r="D56" s="284"/>
      <c r="E56" s="277" t="s">
        <v>52</v>
      </c>
      <c r="F56" s="277"/>
      <c r="G56" s="277"/>
      <c r="H56" s="277"/>
      <c r="I56" s="12"/>
      <c r="J56" s="12"/>
      <c r="K56" s="12"/>
    </row>
    <row r="57" spans="1:11" ht="15.75" customHeight="1">
      <c r="A57" s="275" t="s">
        <v>53</v>
      </c>
      <c r="B57" s="275"/>
      <c r="C57" s="275"/>
      <c r="D57" s="275"/>
      <c r="E57" s="277" t="s">
        <v>52</v>
      </c>
      <c r="F57" s="277"/>
      <c r="G57" s="277"/>
      <c r="H57" s="277"/>
      <c r="I57" s="12"/>
      <c r="J57" s="12"/>
      <c r="K57" s="12"/>
    </row>
    <row r="58" spans="1:11" ht="15.75" customHeight="1">
      <c r="A58" s="275" t="s">
        <v>54</v>
      </c>
      <c r="B58" s="275"/>
      <c r="C58" s="275"/>
      <c r="D58" s="275"/>
      <c r="E58" s="277" t="s">
        <v>52</v>
      </c>
      <c r="F58" s="277"/>
      <c r="G58" s="277"/>
      <c r="H58" s="277"/>
      <c r="I58" s="12"/>
      <c r="J58" s="12"/>
      <c r="K58" s="12"/>
    </row>
    <row r="59" spans="1:11" ht="15.75" customHeight="1">
      <c r="A59" s="275" t="s">
        <v>55</v>
      </c>
      <c r="B59" s="275"/>
      <c r="C59" s="275"/>
      <c r="D59" s="275"/>
      <c r="E59" s="277" t="s">
        <v>52</v>
      </c>
      <c r="F59" s="277"/>
      <c r="G59" s="277"/>
      <c r="H59" s="277"/>
      <c r="I59" s="12"/>
      <c r="J59" s="12"/>
      <c r="K59" s="12"/>
    </row>
    <row r="60" spans="1:11" ht="66.75" customHeight="1">
      <c r="A60" s="284" t="s">
        <v>56</v>
      </c>
      <c r="B60" s="284"/>
      <c r="C60" s="284"/>
      <c r="D60" s="284"/>
      <c r="E60" s="277" t="s">
        <v>52</v>
      </c>
      <c r="F60" s="277"/>
      <c r="G60" s="277"/>
      <c r="H60" s="277"/>
      <c r="I60" s="12"/>
      <c r="J60" s="12"/>
      <c r="K60" s="12"/>
    </row>
    <row r="61" spans="1:11" ht="55.5" customHeight="1">
      <c r="A61" s="284" t="s">
        <v>57</v>
      </c>
      <c r="B61" s="284"/>
      <c r="C61" s="284"/>
      <c r="D61" s="284"/>
      <c r="E61" s="277" t="s">
        <v>52</v>
      </c>
      <c r="F61" s="277"/>
      <c r="G61" s="277">
        <v>90</v>
      </c>
      <c r="H61" s="277"/>
      <c r="I61" s="12">
        <v>90</v>
      </c>
      <c r="J61" s="12">
        <v>90</v>
      </c>
      <c r="K61" s="12">
        <v>90</v>
      </c>
    </row>
    <row r="62" spans="1:11" ht="56.25" customHeight="1">
      <c r="A62" s="284" t="s">
        <v>58</v>
      </c>
      <c r="B62" s="284"/>
      <c r="C62" s="284"/>
      <c r="D62" s="284"/>
      <c r="E62" s="277" t="s">
        <v>52</v>
      </c>
      <c r="F62" s="277"/>
      <c r="G62" s="277"/>
      <c r="H62" s="277"/>
      <c r="I62" s="12"/>
      <c r="J62" s="12"/>
      <c r="K62" s="12"/>
    </row>
    <row r="63" spans="1:11" ht="58.5" customHeight="1">
      <c r="A63" s="284" t="s">
        <v>59</v>
      </c>
      <c r="B63" s="284"/>
      <c r="C63" s="284"/>
      <c r="D63" s="284"/>
      <c r="E63" s="277" t="s">
        <v>52</v>
      </c>
      <c r="F63" s="277"/>
      <c r="G63" s="277">
        <v>12</v>
      </c>
      <c r="H63" s="277"/>
      <c r="I63" s="12">
        <v>12</v>
      </c>
      <c r="J63" s="12">
        <v>12</v>
      </c>
      <c r="K63" s="12">
        <v>12</v>
      </c>
    </row>
    <row r="64" spans="1:11" ht="29.25" customHeight="1">
      <c r="A64" s="284" t="s">
        <v>60</v>
      </c>
      <c r="B64" s="284"/>
      <c r="C64" s="284"/>
      <c r="D64" s="284"/>
      <c r="E64" s="277" t="s">
        <v>52</v>
      </c>
      <c r="F64" s="277"/>
      <c r="G64" s="277">
        <v>24</v>
      </c>
      <c r="H64" s="277"/>
      <c r="I64" s="12">
        <v>24</v>
      </c>
      <c r="J64" s="12">
        <v>24</v>
      </c>
      <c r="K64" s="12">
        <v>24</v>
      </c>
    </row>
    <row r="65" spans="1:11" ht="15.75" customHeight="1">
      <c r="A65" s="275" t="s">
        <v>61</v>
      </c>
      <c r="B65" s="275"/>
      <c r="C65" s="275"/>
      <c r="D65" s="275"/>
      <c r="E65" s="277" t="s">
        <v>52</v>
      </c>
      <c r="F65" s="277"/>
      <c r="G65" s="277">
        <v>12</v>
      </c>
      <c r="H65" s="277"/>
      <c r="I65" s="12">
        <v>12</v>
      </c>
      <c r="J65" s="12">
        <v>12</v>
      </c>
      <c r="K65" s="12">
        <v>12</v>
      </c>
    </row>
    <row r="66" spans="1:11" ht="15.75" customHeight="1">
      <c r="A66" s="275" t="s">
        <v>62</v>
      </c>
      <c r="B66" s="275"/>
      <c r="C66" s="275"/>
      <c r="D66" s="275"/>
      <c r="E66" s="277" t="s">
        <v>52</v>
      </c>
      <c r="F66" s="277"/>
      <c r="G66" s="277">
        <v>12</v>
      </c>
      <c r="H66" s="277"/>
      <c r="I66" s="12">
        <v>12</v>
      </c>
      <c r="J66" s="12">
        <v>12</v>
      </c>
      <c r="K66" s="12">
        <v>12</v>
      </c>
    </row>
    <row r="67" spans="1:11" ht="15.75" customHeight="1">
      <c r="A67" s="277" t="s">
        <v>63</v>
      </c>
      <c r="B67" s="277"/>
      <c r="C67" s="277"/>
      <c r="D67" s="277"/>
      <c r="E67" s="277" t="s">
        <v>52</v>
      </c>
      <c r="F67" s="277"/>
      <c r="G67" s="286">
        <f>G69+G70+G71</f>
        <v>0</v>
      </c>
      <c r="H67" s="286"/>
      <c r="I67" s="12">
        <f>I69+I70+I71</f>
        <v>0</v>
      </c>
      <c r="J67" s="12">
        <f>J69+J70+J71</f>
        <v>0</v>
      </c>
      <c r="K67" s="12">
        <f>K69+K70+K71</f>
        <v>0</v>
      </c>
    </row>
    <row r="68" spans="1:11" ht="15.75" customHeight="1">
      <c r="A68" s="285" t="s">
        <v>64</v>
      </c>
      <c r="B68" s="285"/>
      <c r="C68" s="285"/>
      <c r="D68" s="285"/>
      <c r="E68" s="277"/>
      <c r="F68" s="277"/>
      <c r="G68" s="277"/>
      <c r="H68" s="277"/>
      <c r="I68" s="12"/>
      <c r="J68" s="12"/>
      <c r="K68" s="12"/>
    </row>
    <row r="69" spans="1:11" ht="15.75" customHeight="1">
      <c r="A69" s="275" t="s">
        <v>65</v>
      </c>
      <c r="B69" s="275"/>
      <c r="C69" s="275"/>
      <c r="D69" s="275"/>
      <c r="E69" s="277" t="s">
        <v>52</v>
      </c>
      <c r="F69" s="277"/>
      <c r="G69" s="277"/>
      <c r="H69" s="277"/>
      <c r="I69" s="12"/>
      <c r="J69" s="12"/>
      <c r="K69" s="12"/>
    </row>
    <row r="70" spans="1:11" ht="15.75" customHeight="1">
      <c r="A70" s="275" t="s">
        <v>66</v>
      </c>
      <c r="B70" s="275"/>
      <c r="C70" s="275"/>
      <c r="D70" s="275"/>
      <c r="E70" s="277" t="s">
        <v>52</v>
      </c>
      <c r="F70" s="277"/>
      <c r="G70" s="277"/>
      <c r="H70" s="277"/>
      <c r="I70" s="12"/>
      <c r="J70" s="12"/>
      <c r="K70" s="12"/>
    </row>
    <row r="71" spans="1:11" ht="15.75" customHeight="1">
      <c r="A71" s="275" t="s">
        <v>67</v>
      </c>
      <c r="B71" s="275"/>
      <c r="C71" s="275"/>
      <c r="D71" s="275"/>
      <c r="E71" s="277" t="s">
        <v>52</v>
      </c>
      <c r="F71" s="277"/>
      <c r="G71" s="277"/>
      <c r="H71" s="277"/>
      <c r="I71" s="12"/>
      <c r="J71" s="12"/>
      <c r="K71" s="12"/>
    </row>
    <row r="72" spans="1:11" ht="68.25" customHeight="1">
      <c r="A72" s="284" t="s">
        <v>68</v>
      </c>
      <c r="B72" s="284"/>
      <c r="C72" s="284"/>
      <c r="D72" s="284"/>
      <c r="E72" s="277" t="s">
        <v>69</v>
      </c>
      <c r="F72" s="277"/>
      <c r="G72" s="277">
        <f>G74+G75</f>
        <v>100</v>
      </c>
      <c r="H72" s="277"/>
      <c r="I72" s="12">
        <v>100</v>
      </c>
      <c r="J72" s="12">
        <v>100</v>
      </c>
      <c r="K72" s="12">
        <v>100</v>
      </c>
    </row>
    <row r="73" spans="1:11" ht="18.75" customHeight="1">
      <c r="A73" s="284" t="s">
        <v>70</v>
      </c>
      <c r="B73" s="284"/>
      <c r="C73" s="284"/>
      <c r="D73" s="284"/>
      <c r="E73" s="285" t="s">
        <v>69</v>
      </c>
      <c r="F73" s="285"/>
      <c r="G73" s="285"/>
      <c r="H73" s="285"/>
      <c r="I73" s="12"/>
      <c r="J73" s="12"/>
      <c r="K73" s="12"/>
    </row>
    <row r="74" spans="1:11" ht="18.75" customHeight="1">
      <c r="A74" s="284" t="s">
        <v>71</v>
      </c>
      <c r="B74" s="284"/>
      <c r="C74" s="284"/>
      <c r="D74" s="284"/>
      <c r="E74" s="285" t="s">
        <v>69</v>
      </c>
      <c r="F74" s="285"/>
      <c r="G74" s="285">
        <f>G66/G64%</f>
        <v>50</v>
      </c>
      <c r="H74" s="285"/>
      <c r="I74" s="12">
        <v>50</v>
      </c>
      <c r="J74" s="12">
        <v>50</v>
      </c>
      <c r="K74" s="12">
        <v>50</v>
      </c>
    </row>
    <row r="75" spans="1:11" ht="18.75" customHeight="1">
      <c r="A75" s="284" t="s">
        <v>72</v>
      </c>
      <c r="B75" s="284"/>
      <c r="C75" s="284"/>
      <c r="D75" s="284"/>
      <c r="E75" s="285" t="s">
        <v>69</v>
      </c>
      <c r="F75" s="285"/>
      <c r="G75" s="285">
        <f>G65/G64%</f>
        <v>50</v>
      </c>
      <c r="H75" s="285"/>
      <c r="I75" s="12">
        <v>50</v>
      </c>
      <c r="J75" s="12">
        <v>50</v>
      </c>
      <c r="K75" s="12">
        <v>50</v>
      </c>
    </row>
    <row r="76" spans="1:11" ht="38.25" customHeight="1">
      <c r="A76" s="284" t="s">
        <v>73</v>
      </c>
      <c r="B76" s="284"/>
      <c r="C76" s="284"/>
      <c r="D76" s="284"/>
      <c r="E76" s="277" t="s">
        <v>74</v>
      </c>
      <c r="F76" s="277"/>
      <c r="G76" s="277">
        <f>G78+G79+G80</f>
        <v>30278.89</v>
      </c>
      <c r="H76" s="277"/>
      <c r="I76" s="12">
        <f>I78+I79+I80</f>
        <v>30324.31</v>
      </c>
      <c r="J76" s="12">
        <f>J78+J79+J80</f>
        <v>30506.26</v>
      </c>
      <c r="K76" s="12">
        <f>K78+K79+K80</f>
        <v>30506.26</v>
      </c>
    </row>
    <row r="77" spans="1:11" ht="15.75" customHeight="1">
      <c r="A77" s="285" t="s">
        <v>70</v>
      </c>
      <c r="B77" s="285"/>
      <c r="C77" s="285"/>
      <c r="D77" s="285"/>
      <c r="E77" s="277" t="s">
        <v>74</v>
      </c>
      <c r="F77" s="277"/>
      <c r="G77" s="277"/>
      <c r="H77" s="277"/>
      <c r="I77" s="12"/>
      <c r="J77" s="12"/>
      <c r="K77" s="12"/>
    </row>
    <row r="78" spans="1:11" ht="15.75" customHeight="1">
      <c r="A78" s="275" t="s">
        <v>75</v>
      </c>
      <c r="B78" s="275"/>
      <c r="C78" s="275"/>
      <c r="D78" s="275"/>
      <c r="E78" s="277" t="s">
        <v>74</v>
      </c>
      <c r="F78" s="277"/>
      <c r="G78" s="277">
        <v>22919.25</v>
      </c>
      <c r="H78" s="277"/>
      <c r="I78" s="12">
        <v>22953.63</v>
      </c>
      <c r="J78" s="12">
        <v>23091.35</v>
      </c>
      <c r="K78" s="12">
        <v>23091.35</v>
      </c>
    </row>
    <row r="79" spans="1:11" ht="15.75" customHeight="1">
      <c r="A79" s="275" t="s">
        <v>76</v>
      </c>
      <c r="B79" s="275"/>
      <c r="C79" s="275"/>
      <c r="D79" s="275"/>
      <c r="E79" s="277" t="s">
        <v>74</v>
      </c>
      <c r="F79" s="277"/>
      <c r="G79" s="277"/>
      <c r="H79" s="277"/>
      <c r="I79" s="12"/>
      <c r="J79" s="12"/>
      <c r="K79" s="12"/>
    </row>
    <row r="80" spans="1:11" ht="15.75" customHeight="1">
      <c r="A80" s="275" t="s">
        <v>77</v>
      </c>
      <c r="B80" s="275"/>
      <c r="C80" s="275"/>
      <c r="D80" s="275"/>
      <c r="E80" s="277" t="s">
        <v>74</v>
      </c>
      <c r="F80" s="277"/>
      <c r="G80" s="277">
        <v>7359.64</v>
      </c>
      <c r="H80" s="277"/>
      <c r="I80" s="12">
        <v>7370.68</v>
      </c>
      <c r="J80" s="12">
        <v>7414.91</v>
      </c>
      <c r="K80" s="12">
        <v>7414.91</v>
      </c>
    </row>
    <row r="81" spans="1:11" ht="49.5" customHeight="1">
      <c r="A81" s="284" t="s">
        <v>78</v>
      </c>
      <c r="B81" s="284"/>
      <c r="C81" s="284"/>
      <c r="D81" s="284"/>
      <c r="E81" s="277" t="s">
        <v>69</v>
      </c>
      <c r="F81" s="277"/>
      <c r="G81" s="277">
        <v>36.4</v>
      </c>
      <c r="H81" s="277"/>
      <c r="I81" s="12">
        <v>38.7</v>
      </c>
      <c r="J81" s="12">
        <v>39.3</v>
      </c>
      <c r="K81" s="12">
        <v>39.1</v>
      </c>
    </row>
    <row r="82" spans="1:11" ht="38.25" customHeight="1">
      <c r="A82" s="284" t="s">
        <v>79</v>
      </c>
      <c r="B82" s="284"/>
      <c r="C82" s="284"/>
      <c r="D82" s="284"/>
      <c r="E82" s="277" t="s">
        <v>80</v>
      </c>
      <c r="F82" s="277"/>
      <c r="G82" s="277">
        <v>807.3</v>
      </c>
      <c r="H82" s="277"/>
      <c r="I82" s="12">
        <v>807.3</v>
      </c>
      <c r="J82" s="12">
        <v>807.3</v>
      </c>
      <c r="K82" s="12">
        <v>807.3</v>
      </c>
    </row>
    <row r="83" spans="1:11" ht="39.75" customHeight="1">
      <c r="A83" s="284" t="s">
        <v>81</v>
      </c>
      <c r="B83" s="284"/>
      <c r="C83" s="284"/>
      <c r="D83" s="284"/>
      <c r="E83" s="277" t="s">
        <v>80</v>
      </c>
      <c r="F83" s="277"/>
      <c r="G83" s="277"/>
      <c r="H83" s="277"/>
      <c r="I83" s="12"/>
      <c r="J83" s="12"/>
      <c r="K83" s="12"/>
    </row>
    <row r="84" spans="1:12" ht="15.75" customHeight="1">
      <c r="A84" s="281" t="s">
        <v>82</v>
      </c>
      <c r="B84" s="281"/>
      <c r="C84" s="281"/>
      <c r="D84" s="281"/>
      <c r="E84" s="281"/>
      <c r="F84" s="281"/>
      <c r="G84" s="281"/>
      <c r="H84" s="281"/>
      <c r="I84" s="281"/>
      <c r="J84" s="281"/>
      <c r="K84" s="281"/>
      <c r="L84" s="281"/>
    </row>
    <row r="85" spans="1:12" ht="39" customHeight="1">
      <c r="A85" s="282" t="s">
        <v>45</v>
      </c>
      <c r="B85" s="282"/>
      <c r="C85" s="283"/>
      <c r="D85" s="283" t="s">
        <v>83</v>
      </c>
      <c r="E85" s="283" t="s">
        <v>84</v>
      </c>
      <c r="F85" s="283" t="s">
        <v>85</v>
      </c>
      <c r="G85" s="283" t="s">
        <v>86</v>
      </c>
      <c r="H85" s="283" t="s">
        <v>87</v>
      </c>
      <c r="I85" s="283" t="s">
        <v>88</v>
      </c>
      <c r="J85" s="14" t="s">
        <v>27</v>
      </c>
      <c r="K85" s="15"/>
      <c r="L85" s="16"/>
    </row>
    <row r="86" spans="1:12" ht="128.25" customHeight="1">
      <c r="A86" s="282"/>
      <c r="B86" s="282"/>
      <c r="C86" s="283"/>
      <c r="D86" s="283"/>
      <c r="E86" s="283"/>
      <c r="F86" s="283"/>
      <c r="G86" s="283"/>
      <c r="H86" s="283"/>
      <c r="I86" s="283"/>
      <c r="J86" s="13" t="s">
        <v>89</v>
      </c>
      <c r="K86" s="13" t="s">
        <v>90</v>
      </c>
      <c r="L86" s="13" t="s">
        <v>91</v>
      </c>
    </row>
    <row r="87" spans="1:12" ht="31.5" customHeight="1">
      <c r="A87" s="274" t="s">
        <v>92</v>
      </c>
      <c r="B87" s="274"/>
      <c r="C87" s="17"/>
      <c r="D87" s="17"/>
      <c r="E87" s="17"/>
      <c r="F87" s="17"/>
      <c r="G87" s="17"/>
      <c r="H87" s="17"/>
      <c r="I87" s="17"/>
      <c r="J87" s="18">
        <f>J89+J90+J91</f>
        <v>0</v>
      </c>
      <c r="K87" s="18">
        <f>K89+K90+K91</f>
        <v>0</v>
      </c>
      <c r="L87" s="18">
        <f>L89+L90+L91</f>
        <v>0</v>
      </c>
    </row>
    <row r="88" spans="1:12" ht="31.5" customHeight="1">
      <c r="A88" s="279" t="s">
        <v>64</v>
      </c>
      <c r="B88" s="279"/>
      <c r="C88" s="19"/>
      <c r="D88" s="19"/>
      <c r="E88" s="19"/>
      <c r="F88" s="19"/>
      <c r="G88" s="19"/>
      <c r="H88" s="19"/>
      <c r="I88" s="19"/>
      <c r="J88" s="12"/>
      <c r="K88" s="12"/>
      <c r="L88" s="12"/>
    </row>
    <row r="89" spans="1:12" ht="21.75" customHeight="1">
      <c r="A89" s="277" t="s">
        <v>93</v>
      </c>
      <c r="B89" s="277"/>
      <c r="C89" s="19"/>
      <c r="D89" s="19"/>
      <c r="E89" s="19"/>
      <c r="F89" s="19"/>
      <c r="G89" s="19"/>
      <c r="H89" s="19"/>
      <c r="I89" s="19"/>
      <c r="J89" s="12"/>
      <c r="K89" s="12"/>
      <c r="L89" s="12"/>
    </row>
    <row r="90" spans="1:12" ht="19.5" customHeight="1">
      <c r="A90" s="277" t="s">
        <v>94</v>
      </c>
      <c r="B90" s="277"/>
      <c r="C90" s="19"/>
      <c r="D90" s="19"/>
      <c r="E90" s="19"/>
      <c r="F90" s="19"/>
      <c r="G90" s="19"/>
      <c r="H90" s="19"/>
      <c r="I90" s="19"/>
      <c r="J90" s="12">
        <v>0</v>
      </c>
      <c r="K90" s="12">
        <v>0</v>
      </c>
      <c r="L90" s="12">
        <v>0</v>
      </c>
    </row>
    <row r="91" spans="1:12" ht="33.75" customHeight="1">
      <c r="A91" s="280" t="s">
        <v>95</v>
      </c>
      <c r="B91" s="280"/>
      <c r="C91" s="19"/>
      <c r="D91" s="19"/>
      <c r="E91" s="19"/>
      <c r="F91" s="19"/>
      <c r="G91" s="19"/>
      <c r="H91" s="19"/>
      <c r="I91" s="19"/>
      <c r="J91" s="12"/>
      <c r="K91" s="12">
        <v>0</v>
      </c>
      <c r="L91" s="12">
        <v>0</v>
      </c>
    </row>
    <row r="92" spans="1:12" ht="15.75" customHeight="1">
      <c r="A92" s="276" t="s">
        <v>96</v>
      </c>
      <c r="B92" s="276"/>
      <c r="C92" s="20"/>
      <c r="D92" s="20"/>
      <c r="E92" s="20"/>
      <c r="F92" s="20"/>
      <c r="G92" s="20"/>
      <c r="H92" s="20"/>
      <c r="I92" s="20"/>
      <c r="J92" s="21">
        <f>SUM(J94:J99)</f>
        <v>9203500</v>
      </c>
      <c r="K92" s="21">
        <f>SUM(K94:K99)</f>
        <v>9160700</v>
      </c>
      <c r="L92" s="21">
        <f>SUM(L94:L99)</f>
        <v>9327000</v>
      </c>
    </row>
    <row r="93" spans="1:12" ht="15.75" customHeight="1">
      <c r="A93" s="277" t="s">
        <v>97</v>
      </c>
      <c r="B93" s="277"/>
      <c r="C93" s="19"/>
      <c r="D93" s="19"/>
      <c r="E93" s="19"/>
      <c r="F93" s="19"/>
      <c r="G93" s="19"/>
      <c r="H93" s="19"/>
      <c r="I93" s="19"/>
      <c r="J93" s="12"/>
      <c r="K93" s="12"/>
      <c r="L93" s="12"/>
    </row>
    <row r="94" spans="1:12" ht="35.25" customHeight="1">
      <c r="A94" s="275" t="s">
        <v>98</v>
      </c>
      <c r="B94" s="275"/>
      <c r="C94" s="22"/>
      <c r="D94" s="22"/>
      <c r="E94" s="22"/>
      <c r="F94" s="22"/>
      <c r="G94" s="22"/>
      <c r="H94" s="22"/>
      <c r="I94" s="22"/>
      <c r="J94" s="12">
        <f>'приложение 1'!J41</f>
        <v>4975600</v>
      </c>
      <c r="K94" s="12">
        <f>'приложение 1'!K41</f>
        <v>5171100</v>
      </c>
      <c r="L94" s="12">
        <f>'приложение 1'!L41</f>
        <v>5337400</v>
      </c>
    </row>
    <row r="95" spans="1:12" ht="19.5" customHeight="1">
      <c r="A95" s="275" t="s">
        <v>99</v>
      </c>
      <c r="B95" s="275"/>
      <c r="C95" s="22"/>
      <c r="D95" s="22"/>
      <c r="E95" s="22"/>
      <c r="F95" s="22"/>
      <c r="G95" s="22"/>
      <c r="H95" s="22"/>
      <c r="I95" s="22"/>
      <c r="J95" s="12">
        <f>'приложение 1'!J223</f>
        <v>859700</v>
      </c>
      <c r="K95" s="12">
        <f>'приложение 1'!K223</f>
        <v>479600</v>
      </c>
      <c r="L95" s="12">
        <f>'приложение 1'!L223</f>
        <v>479600</v>
      </c>
    </row>
    <row r="96" spans="1:12" ht="18.75" customHeight="1">
      <c r="A96" s="275" t="s">
        <v>100</v>
      </c>
      <c r="B96" s="275"/>
      <c r="C96" s="22"/>
      <c r="D96" s="22"/>
      <c r="E96" s="22"/>
      <c r="F96" s="22"/>
      <c r="G96" s="22"/>
      <c r="H96" s="22"/>
      <c r="I96" s="22"/>
      <c r="J96" s="12">
        <f>'приложение 1'!J238</f>
        <v>0</v>
      </c>
      <c r="K96" s="12">
        <f>'приложение 1'!K238</f>
        <v>0</v>
      </c>
      <c r="L96" s="12">
        <f>'приложение 1'!L238</f>
        <v>0</v>
      </c>
    </row>
    <row r="97" spans="1:12" ht="342.75" customHeight="1">
      <c r="A97" s="275" t="s">
        <v>101</v>
      </c>
      <c r="B97" s="275"/>
      <c r="C97" s="22"/>
      <c r="D97" s="22"/>
      <c r="E97" s="22"/>
      <c r="F97" s="22"/>
      <c r="G97" s="22"/>
      <c r="H97" s="22"/>
      <c r="I97" s="22"/>
      <c r="J97" s="12">
        <f>'приложение 1'!J20</f>
        <v>0</v>
      </c>
      <c r="K97" s="12">
        <f>'приложение 1'!K20</f>
        <v>0</v>
      </c>
      <c r="L97" s="12">
        <f>'приложение 1'!L20</f>
        <v>0</v>
      </c>
    </row>
    <row r="98" spans="1:12" s="25" customFormat="1" ht="94.5" customHeight="1">
      <c r="A98" s="278" t="s">
        <v>102</v>
      </c>
      <c r="B98" s="278"/>
      <c r="C98" s="23"/>
      <c r="D98" s="23"/>
      <c r="E98" s="23"/>
      <c r="F98" s="23"/>
      <c r="G98" s="23"/>
      <c r="H98" s="23"/>
      <c r="I98" s="23"/>
      <c r="J98" s="24">
        <f>'приложение 1'!J35+'приложение 1'!J38</f>
        <v>0</v>
      </c>
      <c r="K98" s="24">
        <f>'приложение 1'!K35+'приложение 1'!K38</f>
        <v>0</v>
      </c>
      <c r="L98" s="24">
        <f>'приложение 1'!L35+'приложение 1'!L38</f>
        <v>0</v>
      </c>
    </row>
    <row r="99" spans="1:12" ht="45" customHeight="1">
      <c r="A99" s="275" t="s">
        <v>103</v>
      </c>
      <c r="B99" s="275"/>
      <c r="C99" s="22"/>
      <c r="D99" s="22"/>
      <c r="E99" s="22"/>
      <c r="F99" s="22"/>
      <c r="G99" s="22"/>
      <c r="H99" s="22"/>
      <c r="I99" s="22"/>
      <c r="J99" s="12">
        <f>'приложение 2'!G39</f>
        <v>3368200</v>
      </c>
      <c r="K99" s="12">
        <f>'приложение 2'!G70</f>
        <v>3510000</v>
      </c>
      <c r="L99" s="12">
        <f>'приложение 2'!G105</f>
        <v>3510000</v>
      </c>
    </row>
    <row r="100" spans="1:12" ht="15.75" customHeight="1">
      <c r="A100" s="276" t="s">
        <v>104</v>
      </c>
      <c r="B100" s="276"/>
      <c r="C100" s="20"/>
      <c r="D100" s="20"/>
      <c r="E100" s="20"/>
      <c r="F100" s="20"/>
      <c r="G100" s="20"/>
      <c r="H100" s="20"/>
      <c r="I100" s="20"/>
      <c r="J100" s="26">
        <f>SUM(J101:J112)</f>
        <v>9142800</v>
      </c>
      <c r="K100" s="26">
        <f>SUM(K101:K112)</f>
        <v>9160700</v>
      </c>
      <c r="L100" s="26">
        <f>SUM(L101:L112)</f>
        <v>9327000</v>
      </c>
    </row>
    <row r="101" spans="1:12" ht="15.75" customHeight="1">
      <c r="A101" s="273" t="s">
        <v>105</v>
      </c>
      <c r="B101" s="273"/>
      <c r="C101" s="27"/>
      <c r="D101" s="27" t="s">
        <v>106</v>
      </c>
      <c r="E101" s="27" t="s">
        <v>107</v>
      </c>
      <c r="F101" s="27" t="s">
        <v>108</v>
      </c>
      <c r="G101" s="27"/>
      <c r="H101" s="27"/>
      <c r="I101" s="28" t="s">
        <v>109</v>
      </c>
      <c r="J101" s="12">
        <f>'приложение 1'!J21+'приложение 1'!J43+'приложение 1'!J133+'приложение 1'!J240</f>
        <v>3572500</v>
      </c>
      <c r="K101" s="12">
        <f>'приложение 1'!K21+'приложение 1'!K43+'приложение 1'!K133+'приложение 1'!K240</f>
        <v>3591000</v>
      </c>
      <c r="L101" s="12">
        <f>'приложение 1'!L21+'приложение 1'!L43+'приложение 1'!L133+'приложение 1'!L240</f>
        <v>3596000</v>
      </c>
    </row>
    <row r="102" spans="1:12" ht="30.75" customHeight="1">
      <c r="A102" s="273" t="s">
        <v>110</v>
      </c>
      <c r="B102" s="273"/>
      <c r="C102" s="27"/>
      <c r="D102" s="27" t="s">
        <v>106</v>
      </c>
      <c r="E102" s="27" t="s">
        <v>107</v>
      </c>
      <c r="F102" s="27" t="s">
        <v>108</v>
      </c>
      <c r="G102" s="27"/>
      <c r="H102" s="27"/>
      <c r="I102" s="28" t="s">
        <v>111</v>
      </c>
      <c r="J102" s="12">
        <f>'приложение 1'!J241+'приложение 1'!J137+'приложение 1'!J47+'приложение 1'!J22</f>
        <v>11800</v>
      </c>
      <c r="K102" s="12">
        <f>'приложение 1'!K241+'приложение 1'!K137+'приложение 1'!K47+'приложение 1'!K22</f>
        <v>11800</v>
      </c>
      <c r="L102" s="12">
        <f>'приложение 1'!L241+'приложение 1'!L137+'приложение 1'!L47+'приложение 1'!L22</f>
        <v>11800</v>
      </c>
    </row>
    <row r="103" spans="1:12" ht="35.25" customHeight="1">
      <c r="A103" s="273" t="s">
        <v>112</v>
      </c>
      <c r="B103" s="273"/>
      <c r="C103" s="27"/>
      <c r="D103" s="27" t="s">
        <v>106</v>
      </c>
      <c r="E103" s="27" t="s">
        <v>107</v>
      </c>
      <c r="F103" s="27" t="s">
        <v>108</v>
      </c>
      <c r="G103" s="27"/>
      <c r="H103" s="27"/>
      <c r="I103" s="28" t="s">
        <v>113</v>
      </c>
      <c r="J103" s="12">
        <f>'приложение 1'!J19+'приложение 1'!J25+'приложение 1'!J51+'приложение 1'!J142+'приложение 1'!J244</f>
        <v>1076000</v>
      </c>
      <c r="K103" s="12">
        <f>'приложение 1'!K19+'приложение 1'!K25+'приложение 1'!K51+'приложение 1'!K142+'приложение 1'!K244</f>
        <v>1103400</v>
      </c>
      <c r="L103" s="12">
        <f>'приложение 1'!L19+'приложение 1'!L25+'приложение 1'!L51+'приложение 1'!L142+'приложение 1'!L244</f>
        <v>1104700</v>
      </c>
    </row>
    <row r="104" spans="1:12" ht="15.75" customHeight="1">
      <c r="A104" s="273" t="s">
        <v>114</v>
      </c>
      <c r="B104" s="273"/>
      <c r="C104" s="27"/>
      <c r="D104" s="27" t="s">
        <v>106</v>
      </c>
      <c r="E104" s="27" t="s">
        <v>107</v>
      </c>
      <c r="F104" s="27" t="s">
        <v>108</v>
      </c>
      <c r="G104" s="27"/>
      <c r="H104" s="27"/>
      <c r="I104" s="28" t="s">
        <v>115</v>
      </c>
      <c r="J104" s="12">
        <f>'приложение 1'!J26+'приложение 1'!J55+'приложение 1'!J146+'приложение 1'!J245</f>
        <v>18500</v>
      </c>
      <c r="K104" s="12">
        <f>'приложение 1'!K26+'приложение 1'!K55+'приложение 1'!K146+'приложение 1'!K245</f>
        <v>18500</v>
      </c>
      <c r="L104" s="12">
        <f>'приложение 1'!L26+'приложение 1'!L55+'приложение 1'!L146+'приложение 1'!L245</f>
        <v>18500</v>
      </c>
    </row>
    <row r="105" spans="1:12" ht="15.75" customHeight="1">
      <c r="A105" s="273" t="s">
        <v>116</v>
      </c>
      <c r="B105" s="273"/>
      <c r="C105" s="27"/>
      <c r="D105" s="27" t="s">
        <v>106</v>
      </c>
      <c r="E105" s="27" t="s">
        <v>107</v>
      </c>
      <c r="F105" s="27" t="s">
        <v>108</v>
      </c>
      <c r="G105" s="27"/>
      <c r="H105" s="27"/>
      <c r="I105" s="28" t="s">
        <v>117</v>
      </c>
      <c r="J105" s="12">
        <f>'приложение 1'!J27+'приложение 1'!J56+'приложение 1'!J147+'приложение 1'!J246</f>
        <v>0</v>
      </c>
      <c r="K105" s="12">
        <f>'приложение 1'!K27+'приложение 1'!K56+'приложение 1'!K147+'приложение 1'!K246</f>
        <v>0</v>
      </c>
      <c r="L105" s="12">
        <f>'приложение 1'!L27+'приложение 1'!L56+'приложение 1'!L147+'приложение 1'!L246</f>
        <v>0</v>
      </c>
    </row>
    <row r="106" spans="1:12" ht="15.75" customHeight="1">
      <c r="A106" s="273" t="s">
        <v>118</v>
      </c>
      <c r="B106" s="273"/>
      <c r="C106" s="27"/>
      <c r="D106" s="27" t="s">
        <v>106</v>
      </c>
      <c r="E106" s="27" t="s">
        <v>107</v>
      </c>
      <c r="F106" s="27" t="s">
        <v>108</v>
      </c>
      <c r="G106" s="27"/>
      <c r="H106" s="27"/>
      <c r="I106" s="28" t="s">
        <v>119</v>
      </c>
      <c r="J106" s="12">
        <f>'приложение 1'!J250+'приложение 1'!J151+'приложение 1'!J60+'приложение 1'!J28</f>
        <v>717100</v>
      </c>
      <c r="K106" s="12">
        <f>'приложение 1'!K250+'приложение 1'!K151+'приложение 1'!K60+'приложение 1'!K28</f>
        <v>788300</v>
      </c>
      <c r="L106" s="12">
        <f>'приложение 1'!L250+'приложение 1'!L151+'приложение 1'!L60+'приложение 1'!L28</f>
        <v>842100</v>
      </c>
    </row>
    <row r="107" spans="1:12" ht="31.5" customHeight="1">
      <c r="A107" s="273" t="s">
        <v>120</v>
      </c>
      <c r="B107" s="273"/>
      <c r="C107" s="27"/>
      <c r="D107" s="27" t="s">
        <v>106</v>
      </c>
      <c r="E107" s="27" t="s">
        <v>107</v>
      </c>
      <c r="F107" s="27" t="s">
        <v>108</v>
      </c>
      <c r="G107" s="27"/>
      <c r="H107" s="27"/>
      <c r="I107" s="28" t="s">
        <v>121</v>
      </c>
      <c r="J107" s="12">
        <f>'приложение 1'!J29+'приложение 1'!J66+'приложение 1'!J157+'приложение 1'!J256</f>
        <v>0</v>
      </c>
      <c r="K107" s="12">
        <f>'приложение 1'!K29+'приложение 1'!K66+'приложение 1'!K157+'приложение 1'!K256</f>
        <v>0</v>
      </c>
      <c r="L107" s="12">
        <f>'приложение 1'!L29+'приложение 1'!L66+'приложение 1'!L157+'приложение 1'!L256</f>
        <v>0</v>
      </c>
    </row>
    <row r="108" spans="1:12" ht="33" customHeight="1">
      <c r="A108" s="273" t="s">
        <v>122</v>
      </c>
      <c r="B108" s="273"/>
      <c r="C108" s="27"/>
      <c r="D108" s="29" t="s">
        <v>106</v>
      </c>
      <c r="E108" s="29" t="s">
        <v>107</v>
      </c>
      <c r="F108" s="29" t="s">
        <v>108</v>
      </c>
      <c r="G108" s="29"/>
      <c r="H108" s="29"/>
      <c r="I108" s="30" t="s">
        <v>123</v>
      </c>
      <c r="J108" s="12">
        <f>'приложение 1'!J30+'приложение 1'!J35+'приложение 1'!J71+'приложение 1'!J162+'приложение 1'!J224+'приложение 1'!J260</f>
        <v>1321500</v>
      </c>
      <c r="K108" s="12">
        <f>'приложение 1'!K30+'приложение 1'!K35+'приложение 1'!K71+'приложение 1'!K162+'приложение 1'!K224+'приложение 1'!K260</f>
        <v>914900</v>
      </c>
      <c r="L108" s="12">
        <f>'приложение 1'!L30+'приложение 1'!L35+'приложение 1'!L71+'приложение 1'!L162+'приложение 1'!L224+'приложение 1'!L260</f>
        <v>927700</v>
      </c>
    </row>
    <row r="109" spans="1:12" ht="15.75" customHeight="1">
      <c r="A109" s="273" t="s">
        <v>124</v>
      </c>
      <c r="B109" s="273"/>
      <c r="C109" s="27"/>
      <c r="D109" s="29" t="s">
        <v>106</v>
      </c>
      <c r="E109" s="29" t="s">
        <v>107</v>
      </c>
      <c r="F109" s="29" t="s">
        <v>108</v>
      </c>
      <c r="G109" s="29"/>
      <c r="H109" s="29"/>
      <c r="I109" s="30" t="s">
        <v>125</v>
      </c>
      <c r="J109" s="12">
        <f>'приложение 1'!J269+'приложение 1'!J228+'приложение 1'!J175+'приложение 1'!J85+'приложение 1'!J31</f>
        <v>376200</v>
      </c>
      <c r="K109" s="12">
        <f>'приложение 1'!K269+'приложение 1'!K228+'приложение 1'!K175+'приложение 1'!K85+'приложение 1'!K31</f>
        <v>394800</v>
      </c>
      <c r="L109" s="12">
        <f>'приложение 1'!L269+'приложение 1'!L228+'приложение 1'!L175+'приложение 1'!L85+'приложение 1'!L31</f>
        <v>398800</v>
      </c>
    </row>
    <row r="110" spans="1:12" ht="16.5" customHeight="1">
      <c r="A110" s="273" t="s">
        <v>126</v>
      </c>
      <c r="B110" s="273"/>
      <c r="C110" s="27"/>
      <c r="D110" s="30" t="s">
        <v>106</v>
      </c>
      <c r="E110" s="30" t="s">
        <v>107</v>
      </c>
      <c r="F110" s="30"/>
      <c r="G110" s="30"/>
      <c r="H110" s="30"/>
      <c r="I110" s="30" t="s">
        <v>127</v>
      </c>
      <c r="J110" s="12">
        <f>'приложение 1'!J32+'приложение 1'!J99+'приложение 1'!J191+'приложение 1'!J234+'приложение 1'!J278</f>
        <v>460800</v>
      </c>
      <c r="K110" s="12">
        <f>'приложение 1'!K32+'приложение 1'!K99+'приложение 1'!K191+'приложение 1'!K234+'приложение 1'!K278</f>
        <v>580700</v>
      </c>
      <c r="L110" s="12">
        <f>'приложение 1'!L32+'приложение 1'!L99+'приложение 1'!L191+'приложение 1'!L234+'приложение 1'!L278</f>
        <v>580700</v>
      </c>
    </row>
    <row r="111" spans="1:12" ht="31.5" customHeight="1">
      <c r="A111" s="273" t="s">
        <v>128</v>
      </c>
      <c r="B111" s="273"/>
      <c r="C111" s="27"/>
      <c r="D111" s="29" t="s">
        <v>106</v>
      </c>
      <c r="E111" s="29" t="s">
        <v>107</v>
      </c>
      <c r="F111" s="29" t="s">
        <v>108</v>
      </c>
      <c r="G111" s="29"/>
      <c r="H111" s="29"/>
      <c r="I111" s="30" t="s">
        <v>129</v>
      </c>
      <c r="J111" s="12">
        <f>'приложение 1'!J33+'приложение 1'!J111+'приложение 1'!J202+'приложение 1'!J238+'приложение 1'!J285</f>
        <v>353600</v>
      </c>
      <c r="K111" s="12">
        <f>'приложение 1'!K33+'приложение 1'!K111+'приложение 1'!K202+'приложение 1'!K238+'приложение 1'!K285</f>
        <v>450000</v>
      </c>
      <c r="L111" s="12">
        <f>'приложение 1'!L33+'приложение 1'!L111+'приложение 1'!L202+'приложение 1'!L238+'приложение 1'!L285</f>
        <v>450000</v>
      </c>
    </row>
    <row r="112" spans="1:12" ht="30.75" customHeight="1">
      <c r="A112" s="273" t="s">
        <v>130</v>
      </c>
      <c r="B112" s="273"/>
      <c r="C112" s="27"/>
      <c r="D112" s="27" t="s">
        <v>106</v>
      </c>
      <c r="E112" s="27" t="s">
        <v>107</v>
      </c>
      <c r="F112" s="27" t="s">
        <v>108</v>
      </c>
      <c r="G112" s="27"/>
      <c r="H112" s="27"/>
      <c r="I112" s="28" t="s">
        <v>131</v>
      </c>
      <c r="J112" s="12">
        <f>'приложение 1'!J290+'приложение 1'!J210+'приложение 1'!J119+'приложение 1'!J34</f>
        <v>1234800</v>
      </c>
      <c r="K112" s="12">
        <f>'приложение 1'!K290+'приложение 1'!K210+'приложение 1'!K119+'приложение 1'!K34</f>
        <v>1307300</v>
      </c>
      <c r="L112" s="12">
        <f>'приложение 1'!L290+'приложение 1'!L210+'приложение 1'!L119+'приложение 1'!L34</f>
        <v>1396700</v>
      </c>
    </row>
    <row r="113" spans="1:12" ht="33" customHeight="1">
      <c r="A113" s="274" t="s">
        <v>132</v>
      </c>
      <c r="B113" s="274"/>
      <c r="C113" s="28"/>
      <c r="D113" s="28"/>
      <c r="E113" s="28"/>
      <c r="F113" s="28"/>
      <c r="G113" s="28"/>
      <c r="H113" s="28"/>
      <c r="I113" s="28"/>
      <c r="J113" s="12">
        <f>J87+J92-J100</f>
        <v>60700</v>
      </c>
      <c r="K113" s="12">
        <f>K87+K92-K100</f>
        <v>0</v>
      </c>
      <c r="L113" s="12">
        <f>L87+L92-L100</f>
        <v>0</v>
      </c>
    </row>
    <row r="114" spans="1:12" ht="15.75" customHeight="1">
      <c r="A114" s="269" t="s">
        <v>133</v>
      </c>
      <c r="B114" s="269"/>
      <c r="C114" s="269"/>
      <c r="D114" s="31"/>
      <c r="E114" s="31"/>
      <c r="F114" s="31"/>
      <c r="G114" s="31"/>
      <c r="H114" s="31"/>
      <c r="I114" s="32"/>
      <c r="J114" s="33"/>
      <c r="K114" s="270" t="s">
        <v>134</v>
      </c>
      <c r="L114" s="270"/>
    </row>
    <row r="115" spans="1:12" ht="15.75" customHeight="1">
      <c r="A115" s="34"/>
      <c r="B115" s="35" t="s">
        <v>135</v>
      </c>
      <c r="C115" s="31"/>
      <c r="D115" s="31"/>
      <c r="E115" s="31"/>
      <c r="F115" s="31"/>
      <c r="G115" s="31"/>
      <c r="H115" s="31"/>
      <c r="I115" s="271"/>
      <c r="J115" s="271"/>
      <c r="K115" s="272" t="s">
        <v>136</v>
      </c>
      <c r="L115" s="272"/>
    </row>
    <row r="116" spans="1:12" ht="15.75" customHeight="1">
      <c r="A116" s="269" t="s">
        <v>137</v>
      </c>
      <c r="B116" s="269"/>
      <c r="C116" s="269"/>
      <c r="D116" s="31"/>
      <c r="E116" s="31"/>
      <c r="F116" s="31"/>
      <c r="G116" s="31"/>
      <c r="H116" s="31"/>
      <c r="I116" s="32"/>
      <c r="J116" s="33"/>
      <c r="K116" s="270" t="s">
        <v>138</v>
      </c>
      <c r="L116" s="270"/>
    </row>
    <row r="117" spans="1:12" ht="15.75" customHeight="1">
      <c r="A117" s="34"/>
      <c r="B117" s="34"/>
      <c r="C117" s="31"/>
      <c r="D117" s="31"/>
      <c r="E117" s="31"/>
      <c r="F117" s="31"/>
      <c r="G117" s="31"/>
      <c r="H117" s="31"/>
      <c r="I117" s="271"/>
      <c r="J117" s="271"/>
      <c r="K117" s="272" t="s">
        <v>136</v>
      </c>
      <c r="L117" s="272"/>
    </row>
    <row r="118" spans="1:12" ht="32.25" customHeight="1">
      <c r="A118" s="269" t="s">
        <v>139</v>
      </c>
      <c r="B118" s="269"/>
      <c r="C118" s="269"/>
      <c r="D118" s="269" t="s">
        <v>137</v>
      </c>
      <c r="E118" s="269"/>
      <c r="F118" s="269"/>
      <c r="G118" s="37"/>
      <c r="H118" s="32"/>
      <c r="I118" s="38"/>
      <c r="J118" s="270" t="s">
        <v>138</v>
      </c>
      <c r="K118" s="270"/>
      <c r="L118" s="39" t="s">
        <v>140</v>
      </c>
    </row>
    <row r="119" spans="1:12" ht="24" customHeight="1">
      <c r="A119" s="34"/>
      <c r="B119" s="34"/>
      <c r="C119" s="31"/>
      <c r="D119" s="268" t="s">
        <v>141</v>
      </c>
      <c r="E119" s="268"/>
      <c r="F119" s="268"/>
      <c r="G119" s="37"/>
      <c r="H119" s="268" t="s">
        <v>142</v>
      </c>
      <c r="I119" s="268"/>
      <c r="J119" s="269" t="s">
        <v>136</v>
      </c>
      <c r="K119" s="269"/>
      <c r="L119" s="2" t="s">
        <v>143</v>
      </c>
    </row>
    <row r="120" spans="1:9" ht="15.75">
      <c r="A120" s="34"/>
      <c r="B120" s="34"/>
      <c r="C120" s="31"/>
      <c r="D120" s="31"/>
      <c r="E120" s="31"/>
      <c r="F120" s="31"/>
      <c r="G120" s="31"/>
      <c r="H120" s="31"/>
      <c r="I120" s="31"/>
    </row>
    <row r="121" spans="1:9" ht="15.75">
      <c r="A121" s="34"/>
      <c r="B121" s="34"/>
      <c r="C121" s="31"/>
      <c r="D121" s="31"/>
      <c r="E121" s="31"/>
      <c r="F121" s="31"/>
      <c r="G121" s="31"/>
      <c r="H121" s="31"/>
      <c r="I121" s="31"/>
    </row>
    <row r="122" spans="1:9" ht="15.75">
      <c r="A122" s="34"/>
      <c r="B122" s="34"/>
      <c r="C122" s="31"/>
      <c r="D122" s="31"/>
      <c r="E122" s="31"/>
      <c r="F122" s="31"/>
      <c r="G122" s="31"/>
      <c r="H122" s="31"/>
      <c r="I122" s="31"/>
    </row>
    <row r="123" spans="1:9" ht="15.75">
      <c r="A123" s="34"/>
      <c r="B123" s="34"/>
      <c r="C123" s="31"/>
      <c r="D123" s="31"/>
      <c r="E123" s="31"/>
      <c r="F123" s="31"/>
      <c r="G123" s="31"/>
      <c r="H123" s="31"/>
      <c r="I123" s="31"/>
    </row>
    <row r="124" spans="1:9" ht="15.75">
      <c r="A124" s="34"/>
      <c r="B124" s="34"/>
      <c r="C124" s="31"/>
      <c r="D124" s="31"/>
      <c r="E124" s="31"/>
      <c r="F124" s="31"/>
      <c r="G124" s="31"/>
      <c r="H124" s="31"/>
      <c r="I124" s="31"/>
    </row>
    <row r="125" spans="1:9" ht="15.75">
      <c r="A125" s="34"/>
      <c r="B125" s="34"/>
      <c r="C125" s="31"/>
      <c r="D125" s="31"/>
      <c r="E125" s="31"/>
      <c r="F125" s="31"/>
      <c r="G125" s="31"/>
      <c r="H125" s="31"/>
      <c r="I125" s="31"/>
    </row>
    <row r="126" spans="1:9" ht="15.75">
      <c r="A126" s="34"/>
      <c r="B126" s="34"/>
      <c r="C126" s="31"/>
      <c r="D126" s="31"/>
      <c r="E126" s="31"/>
      <c r="F126" s="31"/>
      <c r="G126" s="31"/>
      <c r="H126" s="31"/>
      <c r="I126" s="31"/>
    </row>
    <row r="127" spans="1:9" ht="15.75">
      <c r="A127" s="34"/>
      <c r="B127" s="34"/>
      <c r="C127" s="31"/>
      <c r="D127" s="31"/>
      <c r="E127" s="31"/>
      <c r="F127" s="31"/>
      <c r="G127" s="31"/>
      <c r="H127" s="31"/>
      <c r="I127" s="31"/>
    </row>
    <row r="128" spans="1:9" ht="15.75">
      <c r="A128" s="34"/>
      <c r="B128" s="34"/>
      <c r="C128" s="31"/>
      <c r="D128" s="31"/>
      <c r="E128" s="31"/>
      <c r="F128" s="31"/>
      <c r="G128" s="31"/>
      <c r="H128" s="31"/>
      <c r="I128" s="31"/>
    </row>
    <row r="129" spans="1:9" ht="15.75">
      <c r="A129" s="34"/>
      <c r="B129" s="34"/>
      <c r="C129" s="31"/>
      <c r="D129" s="31"/>
      <c r="E129" s="31"/>
      <c r="F129" s="31"/>
      <c r="G129" s="31"/>
      <c r="H129" s="31"/>
      <c r="I129" s="31"/>
    </row>
    <row r="130" spans="1:9" ht="15.75">
      <c r="A130" s="34"/>
      <c r="B130" s="34"/>
      <c r="C130" s="31"/>
      <c r="D130" s="31"/>
      <c r="E130" s="31"/>
      <c r="F130" s="31"/>
      <c r="G130" s="31"/>
      <c r="H130" s="31"/>
      <c r="I130" s="31"/>
    </row>
    <row r="131" spans="1:9" ht="15.75">
      <c r="A131" s="34"/>
      <c r="B131" s="34"/>
      <c r="C131" s="31"/>
      <c r="D131" s="31"/>
      <c r="E131" s="31"/>
      <c r="F131" s="31"/>
      <c r="G131" s="31"/>
      <c r="H131" s="31"/>
      <c r="I131" s="31"/>
    </row>
    <row r="132" spans="1:9" ht="15.75">
      <c r="A132" s="34"/>
      <c r="B132" s="34"/>
      <c r="C132" s="31"/>
      <c r="D132" s="31"/>
      <c r="E132" s="31"/>
      <c r="F132" s="31"/>
      <c r="G132" s="31"/>
      <c r="H132" s="31"/>
      <c r="I132" s="31"/>
    </row>
    <row r="133" spans="1:9" ht="15.75">
      <c r="A133" s="34"/>
      <c r="B133" s="34"/>
      <c r="C133" s="31"/>
      <c r="D133" s="31"/>
      <c r="E133" s="31"/>
      <c r="F133" s="31"/>
      <c r="G133" s="31"/>
      <c r="H133" s="31"/>
      <c r="I133" s="31"/>
    </row>
    <row r="134" spans="1:9" ht="15.75">
      <c r="A134" s="34"/>
      <c r="B134" s="34"/>
      <c r="C134" s="31"/>
      <c r="D134" s="31"/>
      <c r="E134" s="31"/>
      <c r="F134" s="31"/>
      <c r="G134" s="31"/>
      <c r="H134" s="31"/>
      <c r="I134" s="31"/>
    </row>
    <row r="135" spans="1:9" ht="15.75">
      <c r="A135" s="34"/>
      <c r="B135" s="34"/>
      <c r="C135" s="31"/>
      <c r="D135" s="31"/>
      <c r="E135" s="31"/>
      <c r="F135" s="31"/>
      <c r="G135" s="31"/>
      <c r="H135" s="31"/>
      <c r="I135" s="31"/>
    </row>
    <row r="136" spans="1:9" ht="15.75">
      <c r="A136" s="34"/>
      <c r="B136" s="34"/>
      <c r="C136" s="31"/>
      <c r="D136" s="31"/>
      <c r="E136" s="31"/>
      <c r="F136" s="31"/>
      <c r="G136" s="31"/>
      <c r="H136" s="31"/>
      <c r="I136" s="31"/>
    </row>
    <row r="137" spans="1:9" ht="15.75">
      <c r="A137" s="34"/>
      <c r="B137" s="34"/>
      <c r="C137" s="31"/>
      <c r="D137" s="31"/>
      <c r="E137" s="31"/>
      <c r="F137" s="31"/>
      <c r="G137" s="31"/>
      <c r="H137" s="31"/>
      <c r="I137" s="31"/>
    </row>
    <row r="138" spans="1:9" ht="15.75">
      <c r="A138" s="34"/>
      <c r="B138" s="34"/>
      <c r="C138" s="31"/>
      <c r="D138" s="31"/>
      <c r="E138" s="31"/>
      <c r="F138" s="31"/>
      <c r="G138" s="31"/>
      <c r="H138" s="31"/>
      <c r="I138" s="31"/>
    </row>
    <row r="139" spans="1:9" ht="15.75">
      <c r="A139" s="34"/>
      <c r="B139" s="34"/>
      <c r="C139" s="31"/>
      <c r="D139" s="31"/>
      <c r="E139" s="31"/>
      <c r="F139" s="31"/>
      <c r="G139" s="31"/>
      <c r="H139" s="31"/>
      <c r="I139" s="31"/>
    </row>
    <row r="140" spans="1:9" ht="15.75">
      <c r="A140" s="34"/>
      <c r="B140" s="34"/>
      <c r="C140" s="31"/>
      <c r="D140" s="31"/>
      <c r="E140" s="31"/>
      <c r="F140" s="31"/>
      <c r="G140" s="31"/>
      <c r="H140" s="31"/>
      <c r="I140" s="31"/>
    </row>
    <row r="141" spans="1:9" ht="15.75">
      <c r="A141" s="34"/>
      <c r="B141" s="34"/>
      <c r="C141" s="31"/>
      <c r="D141" s="31"/>
      <c r="E141" s="31"/>
      <c r="F141" s="31"/>
      <c r="G141" s="31"/>
      <c r="H141" s="31"/>
      <c r="I141" s="31"/>
    </row>
    <row r="142" spans="1:9" ht="15.75">
      <c r="A142" s="34"/>
      <c r="B142" s="34"/>
      <c r="C142" s="31"/>
      <c r="D142" s="31"/>
      <c r="E142" s="31"/>
      <c r="F142" s="31"/>
      <c r="G142" s="31"/>
      <c r="H142" s="31"/>
      <c r="I142" s="31"/>
    </row>
    <row r="143" spans="1:9" ht="15.75">
      <c r="A143" s="34"/>
      <c r="B143" s="34"/>
      <c r="C143" s="31"/>
      <c r="D143" s="31"/>
      <c r="E143" s="31"/>
      <c r="F143" s="31"/>
      <c r="G143" s="31"/>
      <c r="H143" s="31"/>
      <c r="I143" s="31"/>
    </row>
    <row r="144" spans="1:9" ht="15.75">
      <c r="A144" s="34"/>
      <c r="B144" s="34"/>
      <c r="C144" s="31"/>
      <c r="D144" s="31"/>
      <c r="E144" s="31"/>
      <c r="F144" s="31"/>
      <c r="G144" s="31"/>
      <c r="H144" s="31"/>
      <c r="I144" s="31"/>
    </row>
    <row r="145" spans="1:9" ht="15.75">
      <c r="A145" s="34"/>
      <c r="B145" s="34"/>
      <c r="C145" s="31"/>
      <c r="D145" s="31"/>
      <c r="E145" s="31"/>
      <c r="F145" s="31"/>
      <c r="G145" s="31"/>
      <c r="H145" s="31"/>
      <c r="I145" s="31"/>
    </row>
    <row r="146" spans="1:9" ht="15.75">
      <c r="A146" s="34"/>
      <c r="B146" s="34"/>
      <c r="C146" s="31"/>
      <c r="D146" s="31"/>
      <c r="E146" s="31"/>
      <c r="F146" s="31"/>
      <c r="G146" s="31"/>
      <c r="H146" s="31"/>
      <c r="I146" s="31"/>
    </row>
    <row r="147" spans="1:9" ht="15.75">
      <c r="A147" s="34"/>
      <c r="B147" s="34"/>
      <c r="C147" s="31"/>
      <c r="D147" s="31"/>
      <c r="E147" s="31"/>
      <c r="F147" s="31"/>
      <c r="G147" s="31"/>
      <c r="H147" s="31"/>
      <c r="I147" s="31"/>
    </row>
    <row r="148" spans="1:9" ht="15.75">
      <c r="A148" s="34"/>
      <c r="B148" s="34"/>
      <c r="C148" s="31"/>
      <c r="D148" s="31"/>
      <c r="E148" s="31"/>
      <c r="F148" s="31"/>
      <c r="G148" s="31"/>
      <c r="H148" s="31"/>
      <c r="I148" s="31"/>
    </row>
    <row r="149" spans="1:9" ht="15.75">
      <c r="A149" s="34"/>
      <c r="B149" s="34"/>
      <c r="C149" s="31"/>
      <c r="D149" s="31"/>
      <c r="E149" s="31"/>
      <c r="F149" s="31"/>
      <c r="G149" s="31"/>
      <c r="H149" s="31"/>
      <c r="I149" s="31"/>
    </row>
    <row r="150" spans="1:9" ht="15.75">
      <c r="A150" s="34"/>
      <c r="B150" s="34"/>
      <c r="C150" s="31"/>
      <c r="D150" s="31"/>
      <c r="E150" s="31"/>
      <c r="F150" s="31"/>
      <c r="G150" s="31"/>
      <c r="H150" s="31"/>
      <c r="I150" s="31"/>
    </row>
    <row r="151" spans="1:9" ht="15.75">
      <c r="A151" s="34"/>
      <c r="B151" s="34"/>
      <c r="C151" s="31"/>
      <c r="D151" s="31"/>
      <c r="E151" s="31"/>
      <c r="F151" s="31"/>
      <c r="G151" s="31"/>
      <c r="H151" s="31"/>
      <c r="I151" s="31"/>
    </row>
    <row r="152" spans="1:9" ht="15.75">
      <c r="A152" s="34"/>
      <c r="B152" s="34"/>
      <c r="C152" s="31"/>
      <c r="D152" s="31"/>
      <c r="E152" s="31"/>
      <c r="F152" s="31"/>
      <c r="G152" s="31"/>
      <c r="H152" s="31"/>
      <c r="I152" s="31"/>
    </row>
    <row r="153" spans="1:9" ht="15.75">
      <c r="A153" s="34"/>
      <c r="B153" s="34"/>
      <c r="C153" s="31"/>
      <c r="D153" s="31"/>
      <c r="E153" s="31"/>
      <c r="F153" s="31"/>
      <c r="G153" s="31"/>
      <c r="H153" s="31"/>
      <c r="I153" s="31"/>
    </row>
    <row r="154" spans="1:9" ht="15.75">
      <c r="A154" s="34"/>
      <c r="B154" s="34"/>
      <c r="C154" s="31"/>
      <c r="D154" s="31"/>
      <c r="E154" s="31"/>
      <c r="F154" s="31"/>
      <c r="G154" s="31"/>
      <c r="H154" s="31"/>
      <c r="I154" s="31"/>
    </row>
    <row r="155" spans="1:9" ht="15.75">
      <c r="A155" s="34"/>
      <c r="B155" s="34"/>
      <c r="C155" s="31"/>
      <c r="D155" s="31"/>
      <c r="E155" s="31"/>
      <c r="F155" s="31"/>
      <c r="G155" s="31"/>
      <c r="H155" s="31"/>
      <c r="I155" s="31"/>
    </row>
    <row r="156" spans="1:9" ht="15.75">
      <c r="A156" s="34"/>
      <c r="B156" s="34"/>
      <c r="C156" s="31"/>
      <c r="D156" s="31"/>
      <c r="E156" s="31"/>
      <c r="F156" s="31"/>
      <c r="G156" s="31"/>
      <c r="H156" s="31"/>
      <c r="I156" s="31"/>
    </row>
    <row r="157" spans="1:9" ht="15.75">
      <c r="A157" s="34"/>
      <c r="B157" s="34"/>
      <c r="C157" s="31"/>
      <c r="D157" s="31"/>
      <c r="E157" s="31"/>
      <c r="F157" s="31"/>
      <c r="G157" s="31"/>
      <c r="H157" s="31"/>
      <c r="I157" s="31"/>
    </row>
    <row r="158" spans="1:9" ht="15.75">
      <c r="A158" s="34"/>
      <c r="B158" s="34"/>
      <c r="C158" s="31"/>
      <c r="D158" s="31"/>
      <c r="E158" s="31"/>
      <c r="F158" s="31"/>
      <c r="G158" s="31"/>
      <c r="H158" s="31"/>
      <c r="I158" s="31"/>
    </row>
    <row r="159" spans="1:9" ht="15.75">
      <c r="A159" s="34"/>
      <c r="B159" s="34"/>
      <c r="C159" s="31"/>
      <c r="D159" s="31"/>
      <c r="E159" s="31"/>
      <c r="F159" s="31"/>
      <c r="G159" s="31"/>
      <c r="H159" s="31"/>
      <c r="I159" s="31"/>
    </row>
    <row r="160" spans="1:9" ht="15.75">
      <c r="A160" s="34"/>
      <c r="B160" s="34"/>
      <c r="C160" s="31"/>
      <c r="D160" s="31"/>
      <c r="E160" s="31"/>
      <c r="F160" s="31"/>
      <c r="G160" s="31"/>
      <c r="H160" s="31"/>
      <c r="I160" s="31"/>
    </row>
    <row r="161" spans="1:9" ht="15.75">
      <c r="A161" s="34"/>
      <c r="B161" s="34"/>
      <c r="C161" s="31"/>
      <c r="D161" s="31"/>
      <c r="E161" s="31"/>
      <c r="F161" s="31"/>
      <c r="G161" s="31"/>
      <c r="H161" s="31"/>
      <c r="I161" s="31"/>
    </row>
    <row r="162" spans="1:9" ht="15.75">
      <c r="A162" s="34"/>
      <c r="B162" s="34"/>
      <c r="C162" s="31"/>
      <c r="D162" s="31"/>
      <c r="E162" s="31"/>
      <c r="F162" s="31"/>
      <c r="G162" s="31"/>
      <c r="H162" s="31"/>
      <c r="I162" s="31"/>
    </row>
    <row r="163" spans="1:9" ht="15.75">
      <c r="A163" s="34"/>
      <c r="B163" s="34"/>
      <c r="C163" s="31"/>
      <c r="D163" s="31"/>
      <c r="E163" s="31"/>
      <c r="F163" s="31"/>
      <c r="G163" s="31"/>
      <c r="H163" s="31"/>
      <c r="I163" s="31"/>
    </row>
    <row r="164" spans="1:9" ht="15.75">
      <c r="A164" s="34"/>
      <c r="B164" s="34"/>
      <c r="C164" s="31"/>
      <c r="D164" s="31"/>
      <c r="E164" s="31"/>
      <c r="F164" s="31"/>
      <c r="G164" s="31"/>
      <c r="H164" s="31"/>
      <c r="I164" s="31"/>
    </row>
    <row r="165" spans="1:9" ht="15.75">
      <c r="A165" s="34"/>
      <c r="B165" s="34"/>
      <c r="C165" s="31"/>
      <c r="D165" s="31"/>
      <c r="E165" s="31"/>
      <c r="F165" s="31"/>
      <c r="G165" s="31"/>
      <c r="H165" s="31"/>
      <c r="I165" s="31"/>
    </row>
    <row r="166" spans="1:9" ht="15.75">
      <c r="A166" s="34"/>
      <c r="B166" s="34"/>
      <c r="C166" s="31"/>
      <c r="D166" s="31"/>
      <c r="E166" s="31"/>
      <c r="F166" s="31"/>
      <c r="G166" s="31"/>
      <c r="H166" s="31"/>
      <c r="I166" s="31"/>
    </row>
    <row r="167" spans="1:9" ht="15.75">
      <c r="A167" s="34"/>
      <c r="B167" s="34"/>
      <c r="C167" s="31"/>
      <c r="D167" s="31"/>
      <c r="E167" s="31"/>
      <c r="F167" s="31"/>
      <c r="G167" s="31"/>
      <c r="H167" s="31"/>
      <c r="I167" s="31"/>
    </row>
    <row r="168" spans="1:9" ht="15.75">
      <c r="A168" s="34"/>
      <c r="B168" s="34"/>
      <c r="C168" s="31"/>
      <c r="D168" s="31"/>
      <c r="E168" s="31"/>
      <c r="F168" s="31"/>
      <c r="G168" s="31"/>
      <c r="H168" s="31"/>
      <c r="I168" s="31"/>
    </row>
    <row r="169" spans="1:9" ht="15.75">
      <c r="A169" s="34"/>
      <c r="B169" s="34"/>
      <c r="C169" s="31"/>
      <c r="D169" s="31"/>
      <c r="E169" s="31"/>
      <c r="F169" s="31"/>
      <c r="G169" s="31"/>
      <c r="H169" s="31"/>
      <c r="I169" s="31"/>
    </row>
    <row r="170" spans="1:9" ht="15.75">
      <c r="A170" s="34"/>
      <c r="B170" s="34"/>
      <c r="C170" s="31"/>
      <c r="D170" s="31"/>
      <c r="E170" s="31"/>
      <c r="F170" s="31"/>
      <c r="G170" s="31"/>
      <c r="H170" s="31"/>
      <c r="I170" s="31"/>
    </row>
    <row r="171" spans="1:9" ht="15.75">
      <c r="A171" s="34"/>
      <c r="B171" s="34"/>
      <c r="C171" s="31"/>
      <c r="D171" s="31"/>
      <c r="E171" s="31"/>
      <c r="F171" s="31"/>
      <c r="G171" s="31"/>
      <c r="H171" s="31"/>
      <c r="I171" s="31"/>
    </row>
    <row r="172" spans="1:9" ht="15.75">
      <c r="A172" s="34"/>
      <c r="B172" s="34"/>
      <c r="C172" s="31"/>
      <c r="D172" s="31"/>
      <c r="E172" s="31"/>
      <c r="F172" s="31"/>
      <c r="G172" s="31"/>
      <c r="H172" s="31"/>
      <c r="I172" s="31"/>
    </row>
    <row r="173" spans="1:9" ht="15.75">
      <c r="A173" s="34"/>
      <c r="B173" s="34"/>
      <c r="C173" s="31"/>
      <c r="D173" s="31"/>
      <c r="E173" s="31"/>
      <c r="F173" s="31"/>
      <c r="G173" s="31"/>
      <c r="H173" s="31"/>
      <c r="I173" s="31"/>
    </row>
    <row r="174" spans="1:9" ht="15.75">
      <c r="A174" s="34"/>
      <c r="B174" s="34"/>
      <c r="C174" s="31"/>
      <c r="D174" s="31"/>
      <c r="E174" s="31"/>
      <c r="F174" s="31"/>
      <c r="G174" s="31"/>
      <c r="H174" s="31"/>
      <c r="I174" s="31"/>
    </row>
    <row r="175" spans="1:9" ht="15.75">
      <c r="A175" s="34"/>
      <c r="B175" s="34"/>
      <c r="C175" s="31"/>
      <c r="D175" s="31"/>
      <c r="E175" s="31"/>
      <c r="F175" s="31"/>
      <c r="G175" s="31"/>
      <c r="H175" s="31"/>
      <c r="I175" s="31"/>
    </row>
    <row r="176" spans="1:9" ht="15.75">
      <c r="A176" s="34"/>
      <c r="B176" s="34"/>
      <c r="C176" s="31"/>
      <c r="D176" s="31"/>
      <c r="E176" s="31"/>
      <c r="F176" s="31"/>
      <c r="G176" s="31"/>
      <c r="H176" s="31"/>
      <c r="I176" s="31"/>
    </row>
    <row r="177" spans="1:9" ht="15.75">
      <c r="A177" s="34"/>
      <c r="B177" s="34"/>
      <c r="C177" s="31"/>
      <c r="D177" s="31"/>
      <c r="E177" s="31"/>
      <c r="F177" s="31"/>
      <c r="G177" s="31"/>
      <c r="H177" s="31"/>
      <c r="I177" s="31"/>
    </row>
    <row r="178" spans="1:9" ht="15.75">
      <c r="A178" s="34"/>
      <c r="B178" s="34"/>
      <c r="C178" s="31"/>
      <c r="D178" s="31"/>
      <c r="E178" s="31"/>
      <c r="F178" s="31"/>
      <c r="G178" s="31"/>
      <c r="H178" s="31"/>
      <c r="I178" s="31"/>
    </row>
    <row r="179" spans="1:9" ht="15.75">
      <c r="A179" s="34"/>
      <c r="B179" s="34"/>
      <c r="C179" s="31"/>
      <c r="D179" s="31"/>
      <c r="E179" s="31"/>
      <c r="F179" s="31"/>
      <c r="G179" s="31"/>
      <c r="H179" s="31"/>
      <c r="I179" s="31"/>
    </row>
    <row r="180" spans="1:9" ht="15.75">
      <c r="A180" s="34"/>
      <c r="B180" s="34"/>
      <c r="C180" s="31"/>
      <c r="D180" s="31"/>
      <c r="E180" s="31"/>
      <c r="F180" s="31"/>
      <c r="G180" s="31"/>
      <c r="H180" s="31"/>
      <c r="I180" s="31"/>
    </row>
    <row r="181" spans="1:9" ht="15.75">
      <c r="A181" s="34"/>
      <c r="B181" s="34"/>
      <c r="C181" s="31"/>
      <c r="D181" s="31"/>
      <c r="E181" s="31"/>
      <c r="F181" s="31"/>
      <c r="G181" s="31"/>
      <c r="H181" s="31"/>
      <c r="I181" s="31"/>
    </row>
    <row r="182" spans="1:9" ht="15.75">
      <c r="A182" s="34"/>
      <c r="B182" s="34"/>
      <c r="C182" s="31"/>
      <c r="D182" s="31"/>
      <c r="E182" s="31"/>
      <c r="F182" s="31"/>
      <c r="G182" s="31"/>
      <c r="H182" s="31"/>
      <c r="I182" s="31"/>
    </row>
    <row r="183" spans="1:9" ht="15.75">
      <c r="A183" s="34"/>
      <c r="B183" s="34"/>
      <c r="C183" s="31"/>
      <c r="D183" s="31"/>
      <c r="E183" s="31"/>
      <c r="F183" s="31"/>
      <c r="G183" s="31"/>
      <c r="H183" s="31"/>
      <c r="I183" s="31"/>
    </row>
    <row r="184" spans="1:9" ht="15.75">
      <c r="A184" s="34"/>
      <c r="B184" s="34"/>
      <c r="C184" s="31"/>
      <c r="D184" s="31"/>
      <c r="E184" s="31"/>
      <c r="F184" s="31"/>
      <c r="G184" s="31"/>
      <c r="H184" s="31"/>
      <c r="I184" s="31"/>
    </row>
    <row r="185" spans="1:9" ht="15.75">
      <c r="A185" s="34"/>
      <c r="B185" s="34"/>
      <c r="C185" s="31"/>
      <c r="D185" s="31"/>
      <c r="E185" s="31"/>
      <c r="F185" s="31"/>
      <c r="G185" s="31"/>
      <c r="H185" s="31"/>
      <c r="I185" s="31"/>
    </row>
    <row r="186" spans="1:9" ht="15.75">
      <c r="A186" s="34"/>
      <c r="B186" s="34"/>
      <c r="C186" s="31"/>
      <c r="D186" s="31"/>
      <c r="E186" s="31"/>
      <c r="F186" s="31"/>
      <c r="G186" s="31"/>
      <c r="H186" s="31"/>
      <c r="I186" s="31"/>
    </row>
    <row r="187" spans="1:9" ht="15.75">
      <c r="A187" s="34"/>
      <c r="B187" s="34"/>
      <c r="C187" s="31"/>
      <c r="D187" s="31"/>
      <c r="E187" s="31"/>
      <c r="F187" s="31"/>
      <c r="G187" s="31"/>
      <c r="H187" s="31"/>
      <c r="I187" s="31"/>
    </row>
    <row r="188" spans="1:9" ht="15.75">
      <c r="A188" s="34"/>
      <c r="B188" s="34"/>
      <c r="C188" s="31"/>
      <c r="D188" s="31"/>
      <c r="E188" s="31"/>
      <c r="F188" s="31"/>
      <c r="G188" s="31"/>
      <c r="H188" s="31"/>
      <c r="I188" s="31"/>
    </row>
    <row r="189" spans="1:9" ht="15.75">
      <c r="A189" s="34"/>
      <c r="B189" s="34"/>
      <c r="C189" s="31"/>
      <c r="D189" s="31"/>
      <c r="E189" s="31"/>
      <c r="F189" s="31"/>
      <c r="G189" s="31"/>
      <c r="H189" s="31"/>
      <c r="I189" s="31"/>
    </row>
    <row r="190" spans="1:9" ht="15.75">
      <c r="A190" s="34"/>
      <c r="B190" s="34"/>
      <c r="C190" s="31"/>
      <c r="D190" s="31"/>
      <c r="E190" s="31"/>
      <c r="F190" s="31"/>
      <c r="G190" s="31"/>
      <c r="H190" s="31"/>
      <c r="I190" s="31"/>
    </row>
    <row r="191" spans="1:9" ht="15.75">
      <c r="A191" s="34"/>
      <c r="B191" s="34"/>
      <c r="C191" s="31"/>
      <c r="D191" s="31"/>
      <c r="E191" s="31"/>
      <c r="F191" s="31"/>
      <c r="G191" s="31"/>
      <c r="H191" s="31"/>
      <c r="I191" s="31"/>
    </row>
    <row r="192" spans="1:9" ht="15.75">
      <c r="A192" s="34"/>
      <c r="B192" s="34"/>
      <c r="C192" s="31"/>
      <c r="D192" s="31"/>
      <c r="E192" s="31"/>
      <c r="F192" s="31"/>
      <c r="G192" s="31"/>
      <c r="H192" s="31"/>
      <c r="I192" s="31"/>
    </row>
    <row r="193" spans="1:9" ht="15.75">
      <c r="A193" s="34"/>
      <c r="B193" s="34"/>
      <c r="C193" s="31"/>
      <c r="D193" s="31"/>
      <c r="E193" s="31"/>
      <c r="F193" s="31"/>
      <c r="G193" s="31"/>
      <c r="H193" s="31"/>
      <c r="I193" s="31"/>
    </row>
    <row r="194" spans="1:9" ht="15.75">
      <c r="A194" s="34"/>
      <c r="B194" s="34"/>
      <c r="C194" s="31"/>
      <c r="D194" s="31"/>
      <c r="E194" s="31"/>
      <c r="F194" s="31"/>
      <c r="G194" s="31"/>
      <c r="H194" s="31"/>
      <c r="I194" s="31"/>
    </row>
    <row r="195" spans="1:9" ht="15.75">
      <c r="A195" s="34"/>
      <c r="B195" s="34"/>
      <c r="C195" s="31"/>
      <c r="D195" s="31"/>
      <c r="E195" s="31"/>
      <c r="F195" s="31"/>
      <c r="G195" s="31"/>
      <c r="H195" s="31"/>
      <c r="I195" s="31"/>
    </row>
    <row r="196" spans="1:9" ht="15.75">
      <c r="A196" s="34"/>
      <c r="B196" s="34"/>
      <c r="C196" s="31"/>
      <c r="D196" s="31"/>
      <c r="E196" s="31"/>
      <c r="F196" s="31"/>
      <c r="G196" s="31"/>
      <c r="H196" s="31"/>
      <c r="I196" s="31"/>
    </row>
    <row r="197" spans="1:9" ht="15.75">
      <c r="A197" s="34"/>
      <c r="B197" s="34"/>
      <c r="C197" s="31"/>
      <c r="D197" s="31"/>
      <c r="E197" s="31"/>
      <c r="F197" s="31"/>
      <c r="G197" s="31"/>
      <c r="H197" s="31"/>
      <c r="I197" s="31"/>
    </row>
    <row r="198" spans="1:9" ht="15.75">
      <c r="A198" s="34"/>
      <c r="B198" s="34"/>
      <c r="C198" s="31"/>
      <c r="D198" s="31"/>
      <c r="E198" s="31"/>
      <c r="F198" s="31"/>
      <c r="G198" s="31"/>
      <c r="H198" s="31"/>
      <c r="I198" s="31"/>
    </row>
    <row r="199" spans="1:9" ht="15.75">
      <c r="A199" s="34"/>
      <c r="B199" s="34"/>
      <c r="C199" s="31"/>
      <c r="D199" s="31"/>
      <c r="E199" s="31"/>
      <c r="F199" s="31"/>
      <c r="G199" s="31"/>
      <c r="H199" s="31"/>
      <c r="I199" s="31"/>
    </row>
    <row r="200" spans="1:9" ht="15.75">
      <c r="A200" s="34"/>
      <c r="B200" s="34"/>
      <c r="C200" s="31"/>
      <c r="D200" s="31"/>
      <c r="E200" s="31"/>
      <c r="F200" s="31"/>
      <c r="G200" s="31"/>
      <c r="H200" s="31"/>
      <c r="I200" s="31"/>
    </row>
    <row r="201" spans="1:9" ht="15.75">
      <c r="A201" s="34"/>
      <c r="B201" s="34"/>
      <c r="C201" s="31"/>
      <c r="D201" s="31"/>
      <c r="E201" s="31"/>
      <c r="F201" s="31"/>
      <c r="G201" s="31"/>
      <c r="H201" s="31"/>
      <c r="I201" s="31"/>
    </row>
    <row r="202" spans="1:9" ht="15.75">
      <c r="A202" s="34"/>
      <c r="B202" s="34"/>
      <c r="C202" s="31"/>
      <c r="D202" s="31"/>
      <c r="E202" s="31"/>
      <c r="F202" s="31"/>
      <c r="G202" s="31"/>
      <c r="H202" s="31"/>
      <c r="I202" s="31"/>
    </row>
    <row r="203" spans="1:9" ht="15.75">
      <c r="A203" s="34"/>
      <c r="B203" s="34"/>
      <c r="C203" s="31"/>
      <c r="D203" s="31"/>
      <c r="E203" s="31"/>
      <c r="F203" s="31"/>
      <c r="G203" s="31"/>
      <c r="H203" s="31"/>
      <c r="I203" s="31"/>
    </row>
    <row r="204" spans="1:9" ht="15.75">
      <c r="A204" s="34"/>
      <c r="B204" s="34"/>
      <c r="C204" s="31"/>
      <c r="D204" s="31"/>
      <c r="E204" s="31"/>
      <c r="F204" s="31"/>
      <c r="G204" s="31"/>
      <c r="H204" s="31"/>
      <c r="I204" s="31"/>
    </row>
    <row r="205" spans="1:9" ht="15.75">
      <c r="A205" s="34"/>
      <c r="B205" s="34"/>
      <c r="C205" s="31"/>
      <c r="D205" s="31"/>
      <c r="E205" s="31"/>
      <c r="F205" s="31"/>
      <c r="G205" s="31"/>
      <c r="H205" s="31"/>
      <c r="I205" s="31"/>
    </row>
    <row r="206" spans="1:9" ht="15.75">
      <c r="A206" s="34"/>
      <c r="B206" s="34"/>
      <c r="C206" s="31"/>
      <c r="D206" s="31"/>
      <c r="E206" s="31"/>
      <c r="F206" s="31"/>
      <c r="G206" s="31"/>
      <c r="H206" s="31"/>
      <c r="I206" s="31"/>
    </row>
    <row r="207" spans="1:9" ht="15.75">
      <c r="A207" s="34"/>
      <c r="B207" s="34"/>
      <c r="C207" s="31"/>
      <c r="D207" s="31"/>
      <c r="E207" s="31"/>
      <c r="F207" s="31"/>
      <c r="G207" s="31"/>
      <c r="H207" s="31"/>
      <c r="I207" s="31"/>
    </row>
    <row r="208" spans="1:9" ht="15.75">
      <c r="A208" s="34"/>
      <c r="B208" s="34"/>
      <c r="C208" s="31"/>
      <c r="D208" s="31"/>
      <c r="E208" s="31"/>
      <c r="F208" s="31"/>
      <c r="G208" s="31"/>
      <c r="H208" s="31"/>
      <c r="I208" s="31"/>
    </row>
    <row r="209" spans="1:9" ht="15.75">
      <c r="A209" s="34"/>
      <c r="B209" s="34"/>
      <c r="C209" s="31"/>
      <c r="D209" s="31"/>
      <c r="E209" s="31"/>
      <c r="F209" s="31"/>
      <c r="G209" s="31"/>
      <c r="H209" s="31"/>
      <c r="I209" s="31"/>
    </row>
    <row r="210" spans="1:9" ht="15.75">
      <c r="A210" s="34"/>
      <c r="B210" s="34"/>
      <c r="C210" s="31"/>
      <c r="D210" s="31"/>
      <c r="E210" s="31"/>
      <c r="F210" s="31"/>
      <c r="G210" s="31"/>
      <c r="H210" s="31"/>
      <c r="I210" s="31"/>
    </row>
    <row r="211" spans="1:9" ht="15.75">
      <c r="A211" s="34"/>
      <c r="B211" s="34"/>
      <c r="C211" s="31"/>
      <c r="D211" s="31"/>
      <c r="E211" s="31"/>
      <c r="F211" s="31"/>
      <c r="G211" s="31"/>
      <c r="H211" s="31"/>
      <c r="I211" s="31"/>
    </row>
    <row r="212" spans="1:9" ht="15.75">
      <c r="A212" s="34"/>
      <c r="B212" s="34"/>
      <c r="C212" s="31"/>
      <c r="D212" s="31"/>
      <c r="E212" s="31"/>
      <c r="F212" s="31"/>
      <c r="G212" s="31"/>
      <c r="H212" s="31"/>
      <c r="I212" s="31"/>
    </row>
    <row r="213" spans="1:9" ht="15.75">
      <c r="A213" s="34"/>
      <c r="B213" s="34"/>
      <c r="C213" s="31"/>
      <c r="D213" s="31"/>
      <c r="E213" s="31"/>
      <c r="F213" s="31"/>
      <c r="G213" s="31"/>
      <c r="H213" s="31"/>
      <c r="I213" s="31"/>
    </row>
    <row r="214" spans="1:9" ht="15.75">
      <c r="A214" s="34"/>
      <c r="B214" s="34"/>
      <c r="C214" s="31"/>
      <c r="D214" s="31"/>
      <c r="E214" s="31"/>
      <c r="F214" s="31"/>
      <c r="G214" s="31"/>
      <c r="H214" s="31"/>
      <c r="I214" s="31"/>
    </row>
    <row r="215" spans="1:9" ht="15.75">
      <c r="A215" s="34"/>
      <c r="B215" s="34"/>
      <c r="C215" s="31"/>
      <c r="D215" s="31"/>
      <c r="E215" s="31"/>
      <c r="F215" s="31"/>
      <c r="G215" s="31"/>
      <c r="H215" s="31"/>
      <c r="I215" s="31"/>
    </row>
    <row r="216" spans="1:9" ht="15.75">
      <c r="A216" s="34"/>
      <c r="B216" s="34"/>
      <c r="C216" s="31"/>
      <c r="D216" s="31"/>
      <c r="E216" s="31"/>
      <c r="F216" s="31"/>
      <c r="G216" s="31"/>
      <c r="H216" s="31"/>
      <c r="I216" s="31"/>
    </row>
    <row r="217" spans="1:9" ht="15.75">
      <c r="A217" s="34"/>
      <c r="B217" s="34"/>
      <c r="C217" s="31"/>
      <c r="D217" s="31"/>
      <c r="E217" s="31"/>
      <c r="F217" s="31"/>
      <c r="G217" s="31"/>
      <c r="H217" s="31"/>
      <c r="I217" s="31"/>
    </row>
    <row r="218" spans="1:9" ht="15.75">
      <c r="A218" s="34"/>
      <c r="B218" s="34"/>
      <c r="C218" s="31"/>
      <c r="D218" s="31"/>
      <c r="E218" s="31"/>
      <c r="F218" s="31"/>
      <c r="G218" s="31"/>
      <c r="H218" s="31"/>
      <c r="I218" s="31"/>
    </row>
    <row r="219" spans="1:9" ht="15.75">
      <c r="A219" s="34"/>
      <c r="B219" s="34"/>
      <c r="C219" s="31"/>
      <c r="D219" s="31"/>
      <c r="E219" s="31"/>
      <c r="F219" s="31"/>
      <c r="G219" s="31"/>
      <c r="H219" s="31"/>
      <c r="I219" s="31"/>
    </row>
    <row r="220" spans="1:9" ht="15.75">
      <c r="A220" s="34"/>
      <c r="B220" s="34"/>
      <c r="C220" s="31"/>
      <c r="D220" s="31"/>
      <c r="E220" s="31"/>
      <c r="F220" s="31"/>
      <c r="G220" s="31"/>
      <c r="H220" s="31"/>
      <c r="I220" s="31"/>
    </row>
    <row r="221" spans="1:9" ht="15.75">
      <c r="A221" s="34"/>
      <c r="B221" s="34"/>
      <c r="C221" s="31"/>
      <c r="D221" s="31"/>
      <c r="E221" s="31"/>
      <c r="F221" s="31"/>
      <c r="G221" s="31"/>
      <c r="H221" s="31"/>
      <c r="I221" s="31"/>
    </row>
    <row r="222" spans="1:9" ht="15.75">
      <c r="A222" s="34"/>
      <c r="B222" s="34"/>
      <c r="C222" s="31"/>
      <c r="D222" s="31"/>
      <c r="E222" s="31"/>
      <c r="F222" s="31"/>
      <c r="G222" s="31"/>
      <c r="H222" s="31"/>
      <c r="I222" s="31"/>
    </row>
    <row r="223" spans="1:9" ht="15.75">
      <c r="A223" s="34"/>
      <c r="B223" s="34"/>
      <c r="C223" s="31"/>
      <c r="D223" s="31"/>
      <c r="E223" s="31"/>
      <c r="F223" s="31"/>
      <c r="G223" s="31"/>
      <c r="H223" s="31"/>
      <c r="I223" s="31"/>
    </row>
    <row r="224" spans="1:9" ht="15.75">
      <c r="A224" s="34"/>
      <c r="B224" s="34"/>
      <c r="C224" s="31"/>
      <c r="D224" s="31"/>
      <c r="E224" s="31"/>
      <c r="F224" s="31"/>
      <c r="G224" s="31"/>
      <c r="H224" s="31"/>
      <c r="I224" s="31"/>
    </row>
    <row r="225" spans="1:9" ht="15.75">
      <c r="A225" s="34"/>
      <c r="B225" s="34"/>
      <c r="C225" s="31"/>
      <c r="D225" s="31"/>
      <c r="E225" s="31"/>
      <c r="F225" s="31"/>
      <c r="G225" s="31"/>
      <c r="H225" s="31"/>
      <c r="I225" s="31"/>
    </row>
    <row r="226" spans="1:9" ht="15.75">
      <c r="A226" s="34"/>
      <c r="B226" s="34"/>
      <c r="C226" s="31"/>
      <c r="D226" s="31"/>
      <c r="E226" s="31"/>
      <c r="F226" s="31"/>
      <c r="G226" s="31"/>
      <c r="H226" s="31"/>
      <c r="I226" s="31"/>
    </row>
    <row r="227" spans="1:9" ht="15.75">
      <c r="A227" s="34"/>
      <c r="B227" s="34"/>
      <c r="C227" s="31"/>
      <c r="D227" s="31"/>
      <c r="E227" s="31"/>
      <c r="F227" s="31"/>
      <c r="G227" s="31"/>
      <c r="H227" s="31"/>
      <c r="I227" s="31"/>
    </row>
    <row r="228" spans="1:9" ht="15.75">
      <c r="A228" s="34"/>
      <c r="B228" s="34"/>
      <c r="C228" s="31"/>
      <c r="D228" s="31"/>
      <c r="E228" s="31"/>
      <c r="F228" s="31"/>
      <c r="G228" s="31"/>
      <c r="H228" s="31"/>
      <c r="I228" s="31"/>
    </row>
    <row r="229" spans="1:9" ht="15.75">
      <c r="A229" s="34"/>
      <c r="B229" s="34"/>
      <c r="C229" s="31"/>
      <c r="D229" s="31"/>
      <c r="E229" s="31"/>
      <c r="F229" s="31"/>
      <c r="G229" s="31"/>
      <c r="H229" s="31"/>
      <c r="I229" s="31"/>
    </row>
    <row r="230" spans="1:9" ht="15.75">
      <c r="A230" s="34"/>
      <c r="B230" s="34"/>
      <c r="C230" s="31"/>
      <c r="D230" s="31"/>
      <c r="E230" s="31"/>
      <c r="F230" s="31"/>
      <c r="G230" s="31"/>
      <c r="H230" s="31"/>
      <c r="I230" s="31"/>
    </row>
    <row r="231" spans="1:9" ht="15.75">
      <c r="A231" s="34"/>
      <c r="B231" s="34"/>
      <c r="C231" s="31"/>
      <c r="D231" s="31"/>
      <c r="E231" s="31"/>
      <c r="F231" s="31"/>
      <c r="G231" s="31"/>
      <c r="H231" s="31"/>
      <c r="I231" s="31"/>
    </row>
    <row r="232" spans="1:9" ht="15.75">
      <c r="A232" s="34"/>
      <c r="B232" s="34"/>
      <c r="C232" s="31"/>
      <c r="D232" s="31"/>
      <c r="E232" s="31"/>
      <c r="F232" s="31"/>
      <c r="G232" s="31"/>
      <c r="H232" s="31"/>
      <c r="I232" s="31"/>
    </row>
    <row r="233" spans="1:9" ht="15.75">
      <c r="A233" s="34"/>
      <c r="B233" s="34"/>
      <c r="C233" s="31"/>
      <c r="D233" s="31"/>
      <c r="E233" s="31"/>
      <c r="F233" s="31"/>
      <c r="G233" s="31"/>
      <c r="H233" s="31"/>
      <c r="I233" s="31"/>
    </row>
    <row r="234" spans="1:9" ht="15.75">
      <c r="A234" s="34"/>
      <c r="B234" s="34"/>
      <c r="C234" s="31"/>
      <c r="D234" s="31"/>
      <c r="E234" s="31"/>
      <c r="F234" s="31"/>
      <c r="G234" s="31"/>
      <c r="H234" s="31"/>
      <c r="I234" s="31"/>
    </row>
    <row r="235" spans="1:9" ht="15.75">
      <c r="A235" s="34"/>
      <c r="B235" s="34"/>
      <c r="C235" s="31"/>
      <c r="D235" s="31"/>
      <c r="E235" s="31"/>
      <c r="F235" s="31"/>
      <c r="G235" s="31"/>
      <c r="H235" s="31"/>
      <c r="I235" s="31"/>
    </row>
    <row r="236" spans="1:9" ht="15.75">
      <c r="A236" s="34"/>
      <c r="B236" s="34"/>
      <c r="C236" s="31"/>
      <c r="D236" s="31"/>
      <c r="E236" s="31"/>
      <c r="F236" s="31"/>
      <c r="G236" s="31"/>
      <c r="H236" s="31"/>
      <c r="I236" s="31"/>
    </row>
    <row r="237" spans="1:9" ht="15.75">
      <c r="A237" s="34"/>
      <c r="B237" s="34"/>
      <c r="C237" s="31"/>
      <c r="D237" s="31"/>
      <c r="E237" s="31"/>
      <c r="F237" s="31"/>
      <c r="G237" s="31"/>
      <c r="H237" s="31"/>
      <c r="I237" s="31"/>
    </row>
    <row r="238" spans="1:9" ht="15.75">
      <c r="A238" s="34"/>
      <c r="B238" s="34"/>
      <c r="C238" s="31"/>
      <c r="D238" s="31"/>
      <c r="E238" s="31"/>
      <c r="F238" s="31"/>
      <c r="G238" s="31"/>
      <c r="H238" s="31"/>
      <c r="I238" s="31"/>
    </row>
    <row r="239" spans="1:9" ht="15.75">
      <c r="A239" s="34"/>
      <c r="B239" s="34"/>
      <c r="C239" s="31"/>
      <c r="D239" s="31"/>
      <c r="E239" s="31"/>
      <c r="F239" s="31"/>
      <c r="G239" s="31"/>
      <c r="H239" s="31"/>
      <c r="I239" s="31"/>
    </row>
    <row r="240" spans="1:9" ht="15.75">
      <c r="A240" s="34"/>
      <c r="B240" s="34"/>
      <c r="C240" s="31"/>
      <c r="D240" s="31"/>
      <c r="E240" s="31"/>
      <c r="F240" s="31"/>
      <c r="G240" s="31"/>
      <c r="H240" s="31"/>
      <c r="I240" s="31"/>
    </row>
    <row r="241" spans="1:9" ht="15.75">
      <c r="A241" s="34"/>
      <c r="B241" s="34"/>
      <c r="C241" s="31"/>
      <c r="D241" s="31"/>
      <c r="E241" s="31"/>
      <c r="F241" s="31"/>
      <c r="G241" s="31"/>
      <c r="H241" s="31"/>
      <c r="I241" s="31"/>
    </row>
    <row r="242" spans="1:9" ht="15.75">
      <c r="A242" s="34"/>
      <c r="B242" s="34"/>
      <c r="C242" s="31"/>
      <c r="D242" s="31"/>
      <c r="E242" s="31"/>
      <c r="F242" s="31"/>
      <c r="G242" s="31"/>
      <c r="H242" s="31"/>
      <c r="I242" s="31"/>
    </row>
    <row r="243" spans="1:9" ht="15.75">
      <c r="A243" s="34"/>
      <c r="B243" s="34"/>
      <c r="C243" s="31"/>
      <c r="D243" s="31"/>
      <c r="E243" s="31"/>
      <c r="F243" s="31"/>
      <c r="G243" s="31"/>
      <c r="H243" s="31"/>
      <c r="I243" s="31"/>
    </row>
    <row r="244" spans="1:9" ht="15.75">
      <c r="A244" s="34"/>
      <c r="B244" s="34"/>
      <c r="C244" s="31"/>
      <c r="D244" s="31"/>
      <c r="E244" s="31"/>
      <c r="F244" s="31"/>
      <c r="G244" s="31"/>
      <c r="H244" s="31"/>
      <c r="I244" s="31"/>
    </row>
    <row r="245" spans="1:9" ht="15.75">
      <c r="A245" s="34"/>
      <c r="B245" s="34"/>
      <c r="C245" s="31"/>
      <c r="D245" s="31"/>
      <c r="E245" s="31"/>
      <c r="F245" s="31"/>
      <c r="G245" s="31"/>
      <c r="H245" s="31"/>
      <c r="I245" s="31"/>
    </row>
    <row r="246" spans="1:9" ht="15.75">
      <c r="A246" s="34"/>
      <c r="B246" s="34"/>
      <c r="C246" s="31"/>
      <c r="D246" s="31"/>
      <c r="E246" s="31"/>
      <c r="F246" s="31"/>
      <c r="G246" s="31"/>
      <c r="H246" s="31"/>
      <c r="I246" s="31"/>
    </row>
    <row r="247" spans="1:9" ht="15.75">
      <c r="A247" s="34"/>
      <c r="B247" s="34"/>
      <c r="C247" s="31"/>
      <c r="D247" s="31"/>
      <c r="E247" s="31"/>
      <c r="F247" s="31"/>
      <c r="G247" s="31"/>
      <c r="H247" s="31"/>
      <c r="I247" s="31"/>
    </row>
  </sheetData>
  <sheetProtection selectLockedCells="1" selectUnlockedCells="1"/>
  <mergeCells count="178">
    <mergeCell ref="I1:L1"/>
    <mergeCell ref="H2:K2"/>
    <mergeCell ref="H3:K3"/>
    <mergeCell ref="H4:K4"/>
    <mergeCell ref="I6:J6"/>
    <mergeCell ref="B8:L8"/>
    <mergeCell ref="E9:J9"/>
    <mergeCell ref="A11:D11"/>
    <mergeCell ref="E11:L11"/>
    <mergeCell ref="A13:D13"/>
    <mergeCell ref="E13:L13"/>
    <mergeCell ref="A14:B14"/>
    <mergeCell ref="C14:H14"/>
    <mergeCell ref="A16:D16"/>
    <mergeCell ref="E16:K16"/>
    <mergeCell ref="A19:B19"/>
    <mergeCell ref="A30:L30"/>
    <mergeCell ref="A31:L31"/>
    <mergeCell ref="A32:L32"/>
    <mergeCell ref="A33:L33"/>
    <mergeCell ref="A34:L34"/>
    <mergeCell ref="A35:K35"/>
    <mergeCell ref="A36:K36"/>
    <mergeCell ref="A37:L37"/>
    <mergeCell ref="A38:K38"/>
    <mergeCell ref="A39:K39"/>
    <mergeCell ref="A40:K40"/>
    <mergeCell ref="A41:K41"/>
    <mergeCell ref="A42:K42"/>
    <mergeCell ref="A43:K43"/>
    <mergeCell ref="A44:K44"/>
    <mergeCell ref="A45:K45"/>
    <mergeCell ref="A46:L46"/>
    <mergeCell ref="A47:K47"/>
    <mergeCell ref="A48:K48"/>
    <mergeCell ref="A49:K49"/>
    <mergeCell ref="A50:L50"/>
    <mergeCell ref="A51:K51"/>
    <mergeCell ref="A52:K52"/>
    <mergeCell ref="A53:K53"/>
    <mergeCell ref="A54:L54"/>
    <mergeCell ref="A55:D55"/>
    <mergeCell ref="E55:F55"/>
    <mergeCell ref="G55:H55"/>
    <mergeCell ref="A56:D56"/>
    <mergeCell ref="E56:F56"/>
    <mergeCell ref="G56:H56"/>
    <mergeCell ref="A57:D57"/>
    <mergeCell ref="E57:F57"/>
    <mergeCell ref="G57:H57"/>
    <mergeCell ref="A58:D58"/>
    <mergeCell ref="E58:F58"/>
    <mergeCell ref="G58:H58"/>
    <mergeCell ref="A59:D59"/>
    <mergeCell ref="E59:F59"/>
    <mergeCell ref="G59:H59"/>
    <mergeCell ref="A60:D60"/>
    <mergeCell ref="E60:F60"/>
    <mergeCell ref="G60:H60"/>
    <mergeCell ref="A61:D61"/>
    <mergeCell ref="E61:F61"/>
    <mergeCell ref="G61:H61"/>
    <mergeCell ref="A62:D62"/>
    <mergeCell ref="E62:F62"/>
    <mergeCell ref="G62:H62"/>
    <mergeCell ref="A63:D63"/>
    <mergeCell ref="E63:F63"/>
    <mergeCell ref="G63:H63"/>
    <mergeCell ref="A64:D64"/>
    <mergeCell ref="E64:F64"/>
    <mergeCell ref="G64:H64"/>
    <mergeCell ref="A65:D65"/>
    <mergeCell ref="E65:F65"/>
    <mergeCell ref="G65:H65"/>
    <mergeCell ref="A66:D66"/>
    <mergeCell ref="E66:F66"/>
    <mergeCell ref="G66:H66"/>
    <mergeCell ref="A67:D67"/>
    <mergeCell ref="E67:F67"/>
    <mergeCell ref="G67:H67"/>
    <mergeCell ref="A68:D68"/>
    <mergeCell ref="E68:F68"/>
    <mergeCell ref="G68:H68"/>
    <mergeCell ref="A69:D69"/>
    <mergeCell ref="E69:F69"/>
    <mergeCell ref="G69:H69"/>
    <mergeCell ref="A70:D70"/>
    <mergeCell ref="E70:F70"/>
    <mergeCell ref="G70:H70"/>
    <mergeCell ref="A71:D71"/>
    <mergeCell ref="E71:F71"/>
    <mergeCell ref="G71:H71"/>
    <mergeCell ref="A72:D72"/>
    <mergeCell ref="E72:F72"/>
    <mergeCell ref="G72:H72"/>
    <mergeCell ref="A73:D73"/>
    <mergeCell ref="E73:F73"/>
    <mergeCell ref="G73:H73"/>
    <mergeCell ref="A74:D74"/>
    <mergeCell ref="E74:F74"/>
    <mergeCell ref="G74:H74"/>
    <mergeCell ref="A75:D75"/>
    <mergeCell ref="E75:F75"/>
    <mergeCell ref="G75:H75"/>
    <mergeCell ref="A76:D76"/>
    <mergeCell ref="E76:F76"/>
    <mergeCell ref="G76:H76"/>
    <mergeCell ref="A77:D77"/>
    <mergeCell ref="E77:F77"/>
    <mergeCell ref="G77:H77"/>
    <mergeCell ref="A78:D78"/>
    <mergeCell ref="E78:F78"/>
    <mergeCell ref="G78:H78"/>
    <mergeCell ref="A79:D79"/>
    <mergeCell ref="E79:F79"/>
    <mergeCell ref="G79:H79"/>
    <mergeCell ref="A80:D80"/>
    <mergeCell ref="E80:F80"/>
    <mergeCell ref="G80:H80"/>
    <mergeCell ref="A81:D81"/>
    <mergeCell ref="E81:F81"/>
    <mergeCell ref="G81:H81"/>
    <mergeCell ref="A82:D82"/>
    <mergeCell ref="E82:F82"/>
    <mergeCell ref="G82:H82"/>
    <mergeCell ref="A83:D83"/>
    <mergeCell ref="E83:F83"/>
    <mergeCell ref="G83:H83"/>
    <mergeCell ref="A84:L84"/>
    <mergeCell ref="A85:B86"/>
    <mergeCell ref="C85:C86"/>
    <mergeCell ref="D85:D86"/>
    <mergeCell ref="E85:E86"/>
    <mergeCell ref="F85:F86"/>
    <mergeCell ref="G85:G86"/>
    <mergeCell ref="H85:H86"/>
    <mergeCell ref="I85:I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C114"/>
    <mergeCell ref="K114:L114"/>
    <mergeCell ref="I115:J115"/>
    <mergeCell ref="K115:L115"/>
    <mergeCell ref="D119:F119"/>
    <mergeCell ref="H119:I119"/>
    <mergeCell ref="J119:K119"/>
    <mergeCell ref="A116:C116"/>
    <mergeCell ref="K116:L116"/>
    <mergeCell ref="I117:J117"/>
    <mergeCell ref="K117:L117"/>
    <mergeCell ref="A118:C118"/>
    <mergeCell ref="D118:F118"/>
    <mergeCell ref="J118:K118"/>
  </mergeCells>
  <printOptions/>
  <pageMargins left="0" right="0" top="0.5902777777777778" bottom="0" header="0.5118055555555555" footer="0.5118055555555555"/>
  <pageSetup horizontalDpi="300" verticalDpi="300" orientation="landscape" paperSize="9" scale="90"/>
  <rowBreaks count="1" manualBreakCount="1">
    <brk id="9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6"/>
  <sheetViews>
    <sheetView zoomScale="80" zoomScaleNormal="80" zoomScalePageLayoutView="0" workbookViewId="0" topLeftCell="A31">
      <selection activeCell="R119" sqref="R119"/>
    </sheetView>
  </sheetViews>
  <sheetFormatPr defaultColWidth="9.140625" defaultRowHeight="15"/>
  <cols>
    <col min="1" max="1" width="6.421875" style="40" customWidth="1"/>
    <col min="2" max="2" width="24.00390625" style="40" customWidth="1"/>
    <col min="3" max="3" width="9.57421875" style="40" customWidth="1"/>
    <col min="4" max="4" width="11.140625" style="40" customWidth="1"/>
    <col min="5" max="5" width="9.8515625" style="40" customWidth="1"/>
    <col min="6" max="6" width="9.421875" style="40" customWidth="1"/>
    <col min="7" max="7" width="11.140625" style="40" customWidth="1"/>
    <col min="8" max="8" width="25.7109375" style="40" customWidth="1"/>
    <col min="9" max="16384" width="9.140625" style="40" customWidth="1"/>
  </cols>
  <sheetData>
    <row r="1" spans="6:11" ht="64.5" customHeight="1">
      <c r="F1" s="335" t="s">
        <v>281</v>
      </c>
      <c r="G1" s="335"/>
      <c r="H1" s="335"/>
      <c r="I1" s="47"/>
      <c r="K1" s="47"/>
    </row>
    <row r="2" spans="1:11" ht="64.5" customHeight="1">
      <c r="A2" s="361" t="s">
        <v>363</v>
      </c>
      <c r="B2" s="361"/>
      <c r="C2" s="361"/>
      <c r="D2" s="361"/>
      <c r="E2" s="173"/>
      <c r="F2" s="335" t="s">
        <v>1</v>
      </c>
      <c r="G2" s="335"/>
      <c r="H2" s="335"/>
      <c r="I2" s="47"/>
      <c r="K2" s="47"/>
    </row>
    <row r="3" spans="1:11" ht="44.25" customHeight="1">
      <c r="A3" s="290" t="s">
        <v>362</v>
      </c>
      <c r="B3" s="290"/>
      <c r="C3" s="290"/>
      <c r="D3" s="290"/>
      <c r="E3" s="173"/>
      <c r="F3" s="335" t="s">
        <v>147</v>
      </c>
      <c r="G3" s="335"/>
      <c r="H3" s="335"/>
      <c r="I3" s="47"/>
      <c r="K3" s="45"/>
    </row>
    <row r="4" spans="5:11" ht="44.25" customHeight="1">
      <c r="E4" s="173"/>
      <c r="F4" s="45"/>
      <c r="G4" s="45"/>
      <c r="H4" s="45"/>
      <c r="I4" s="47"/>
      <c r="K4" s="45"/>
    </row>
    <row r="5" spans="1:11" ht="44.25" customHeight="1">
      <c r="A5" s="173"/>
      <c r="B5" s="174"/>
      <c r="C5" s="173"/>
      <c r="D5" s="173"/>
      <c r="E5" s="173"/>
      <c r="F5" s="45"/>
      <c r="G5" s="45"/>
      <c r="H5" s="45"/>
      <c r="I5" s="47"/>
      <c r="K5" s="45"/>
    </row>
    <row r="6" spans="1:11" ht="44.25" customHeight="1">
      <c r="A6" s="173"/>
      <c r="B6" s="362"/>
      <c r="C6" s="362"/>
      <c r="D6" s="362"/>
      <c r="E6" s="362"/>
      <c r="F6" s="45"/>
      <c r="G6" s="45"/>
      <c r="H6" s="45"/>
      <c r="I6" s="47"/>
      <c r="K6" s="45"/>
    </row>
    <row r="7" spans="2:11" ht="19.5" customHeight="1">
      <c r="B7" s="335" t="s">
        <v>282</v>
      </c>
      <c r="C7" s="335"/>
      <c r="D7" s="335"/>
      <c r="E7" s="335"/>
      <c r="F7" s="335"/>
      <c r="G7" s="335"/>
      <c r="H7" s="335"/>
      <c r="K7" s="45"/>
    </row>
    <row r="8" spans="2:11" ht="15.75" customHeight="1">
      <c r="B8" s="335" t="s">
        <v>283</v>
      </c>
      <c r="C8" s="335"/>
      <c r="D8" s="335"/>
      <c r="E8" s="335"/>
      <c r="F8" s="335"/>
      <c r="G8" s="335"/>
      <c r="H8" s="335"/>
      <c r="I8" s="335"/>
      <c r="K8" s="45"/>
    </row>
    <row r="9" spans="2:11" ht="15.75" customHeight="1">
      <c r="B9" s="130"/>
      <c r="C9" s="130"/>
      <c r="D9" s="130"/>
      <c r="E9" s="130"/>
      <c r="F9" s="130"/>
      <c r="H9" s="130"/>
      <c r="I9" s="130"/>
      <c r="K9" s="45"/>
    </row>
    <row r="10" spans="1:11" ht="15.75" customHeight="1">
      <c r="A10" s="73"/>
      <c r="B10" s="131"/>
      <c r="C10" s="131"/>
      <c r="D10" s="131"/>
      <c r="E10" s="131"/>
      <c r="F10" s="131"/>
      <c r="G10" s="131" t="s">
        <v>284</v>
      </c>
      <c r="H10" s="131"/>
      <c r="I10" s="130"/>
      <c r="K10" s="45"/>
    </row>
    <row r="11" spans="1:11" ht="78.75" customHeight="1">
      <c r="A11" s="360" t="s">
        <v>285</v>
      </c>
      <c r="B11" s="360" t="s">
        <v>286</v>
      </c>
      <c r="C11" s="360" t="s">
        <v>287</v>
      </c>
      <c r="D11" s="360" t="s">
        <v>288</v>
      </c>
      <c r="E11" s="360" t="s">
        <v>289</v>
      </c>
      <c r="F11" s="360"/>
      <c r="G11" s="360"/>
      <c r="H11" s="360"/>
      <c r="I11" s="130"/>
      <c r="J11" s="130"/>
      <c r="K11" s="45"/>
    </row>
    <row r="12" spans="1:11" ht="15.75" customHeight="1">
      <c r="A12" s="360"/>
      <c r="B12" s="360"/>
      <c r="C12" s="360"/>
      <c r="D12" s="360"/>
      <c r="E12" s="360" t="s">
        <v>290</v>
      </c>
      <c r="F12" s="360"/>
      <c r="G12" s="360" t="s">
        <v>291</v>
      </c>
      <c r="H12" s="360"/>
      <c r="I12" s="130"/>
      <c r="J12" s="130"/>
      <c r="K12" s="45"/>
    </row>
    <row r="13" spans="1:11" ht="33" customHeight="1">
      <c r="A13" s="360"/>
      <c r="B13" s="360"/>
      <c r="C13" s="360"/>
      <c r="D13" s="360"/>
      <c r="E13" s="131" t="s">
        <v>292</v>
      </c>
      <c r="F13" s="131" t="s">
        <v>293</v>
      </c>
      <c r="G13" s="131" t="s">
        <v>292</v>
      </c>
      <c r="H13" s="131" t="s">
        <v>293</v>
      </c>
      <c r="I13" s="130"/>
      <c r="J13" s="130"/>
      <c r="K13" s="45"/>
    </row>
    <row r="14" spans="1:11" ht="78.75">
      <c r="A14" s="73">
        <v>1</v>
      </c>
      <c r="B14" s="73" t="s">
        <v>294</v>
      </c>
      <c r="C14" s="131" t="s">
        <v>295</v>
      </c>
      <c r="D14" s="131">
        <v>47.59</v>
      </c>
      <c r="E14" s="131">
        <v>90</v>
      </c>
      <c r="F14" s="131">
        <v>90</v>
      </c>
      <c r="G14" s="131">
        <v>668200</v>
      </c>
      <c r="H14" s="131">
        <f aca="true" t="shared" si="0" ref="H14:H38">G14</f>
        <v>668200</v>
      </c>
      <c r="I14" s="130"/>
      <c r="J14" s="130"/>
      <c r="K14" s="45"/>
    </row>
    <row r="15" spans="1:11" ht="31.5">
      <c r="A15" s="73">
        <v>2</v>
      </c>
      <c r="B15" s="73" t="s">
        <v>296</v>
      </c>
      <c r="C15" s="131" t="s">
        <v>295</v>
      </c>
      <c r="D15" s="131">
        <v>63.75</v>
      </c>
      <c r="E15" s="131">
        <f aca="true" t="shared" si="1" ref="E15:E35">F15</f>
        <v>60</v>
      </c>
      <c r="F15" s="131">
        <v>60</v>
      </c>
      <c r="G15" s="131">
        <v>247660</v>
      </c>
      <c r="H15" s="131">
        <f t="shared" si="0"/>
        <v>247660</v>
      </c>
      <c r="I15" s="130"/>
      <c r="J15" s="130"/>
      <c r="K15" s="45"/>
    </row>
    <row r="16" spans="1:11" ht="31.5">
      <c r="A16" s="73">
        <v>3</v>
      </c>
      <c r="B16" s="73" t="s">
        <v>297</v>
      </c>
      <c r="C16" s="131" t="s">
        <v>295</v>
      </c>
      <c r="D16" s="131">
        <v>68.66</v>
      </c>
      <c r="E16" s="131">
        <f t="shared" si="1"/>
        <v>25</v>
      </c>
      <c r="F16" s="131">
        <v>25</v>
      </c>
      <c r="G16" s="131">
        <v>67031</v>
      </c>
      <c r="H16" s="131">
        <f t="shared" si="0"/>
        <v>67031</v>
      </c>
      <c r="I16" s="130"/>
      <c r="J16" s="130"/>
      <c r="K16" s="45"/>
    </row>
    <row r="17" spans="1:11" ht="31.5">
      <c r="A17" s="73">
        <v>4</v>
      </c>
      <c r="B17" s="73" t="s">
        <v>298</v>
      </c>
      <c r="C17" s="131" t="s">
        <v>295</v>
      </c>
      <c r="D17" s="131">
        <v>59.15</v>
      </c>
      <c r="E17" s="131">
        <f t="shared" si="1"/>
        <v>17</v>
      </c>
      <c r="F17" s="131">
        <v>17</v>
      </c>
      <c r="G17" s="131">
        <v>39564</v>
      </c>
      <c r="H17" s="131">
        <f t="shared" si="0"/>
        <v>39564</v>
      </c>
      <c r="I17" s="130"/>
      <c r="J17" s="130"/>
      <c r="K17" s="45"/>
    </row>
    <row r="18" spans="1:11" ht="31.5">
      <c r="A18" s="73">
        <v>5</v>
      </c>
      <c r="B18" s="73" t="s">
        <v>299</v>
      </c>
      <c r="C18" s="131" t="s">
        <v>295</v>
      </c>
      <c r="D18" s="131">
        <v>32.48</v>
      </c>
      <c r="E18" s="131">
        <f t="shared" si="1"/>
        <v>54</v>
      </c>
      <c r="F18" s="131">
        <v>54</v>
      </c>
      <c r="G18" s="131">
        <v>68160</v>
      </c>
      <c r="H18" s="131">
        <f t="shared" si="0"/>
        <v>68160</v>
      </c>
      <c r="I18" s="130"/>
      <c r="J18" s="130"/>
      <c r="K18" s="45"/>
    </row>
    <row r="19" spans="1:11" ht="47.25">
      <c r="A19" s="73">
        <v>6</v>
      </c>
      <c r="B19" s="73" t="s">
        <v>300</v>
      </c>
      <c r="C19" s="131" t="s">
        <v>295</v>
      </c>
      <c r="D19" s="131">
        <v>32.48</v>
      </c>
      <c r="E19" s="131">
        <f t="shared" si="1"/>
        <v>37</v>
      </c>
      <c r="F19" s="131">
        <v>37</v>
      </c>
      <c r="G19" s="131">
        <v>46990</v>
      </c>
      <c r="H19" s="131">
        <f t="shared" si="0"/>
        <v>46990</v>
      </c>
      <c r="I19" s="130"/>
      <c r="J19" s="130"/>
      <c r="K19" s="45"/>
    </row>
    <row r="20" spans="1:11" ht="31.5">
      <c r="A20" s="73">
        <v>7</v>
      </c>
      <c r="B20" s="73" t="s">
        <v>301</v>
      </c>
      <c r="C20" s="131" t="s">
        <v>295</v>
      </c>
      <c r="D20" s="131">
        <v>12.07</v>
      </c>
      <c r="E20" s="131">
        <f t="shared" si="1"/>
        <v>73</v>
      </c>
      <c r="F20" s="131">
        <v>73</v>
      </c>
      <c r="G20" s="131">
        <v>12051</v>
      </c>
      <c r="H20" s="131">
        <f t="shared" si="0"/>
        <v>12051</v>
      </c>
      <c r="I20" s="130"/>
      <c r="J20" s="130"/>
      <c r="K20" s="45"/>
    </row>
    <row r="21" spans="1:11" ht="31.5">
      <c r="A21" s="73">
        <v>8</v>
      </c>
      <c r="B21" s="73" t="s">
        <v>302</v>
      </c>
      <c r="C21" s="131" t="s">
        <v>295</v>
      </c>
      <c r="D21" s="131">
        <v>41.87</v>
      </c>
      <c r="E21" s="131">
        <f t="shared" si="1"/>
        <v>72</v>
      </c>
      <c r="F21" s="131">
        <v>72</v>
      </c>
      <c r="G21" s="131">
        <v>126286</v>
      </c>
      <c r="H21" s="131">
        <f t="shared" si="0"/>
        <v>126286</v>
      </c>
      <c r="I21" s="130"/>
      <c r="J21" s="130"/>
      <c r="K21" s="45"/>
    </row>
    <row r="22" spans="1:11" ht="47.25">
      <c r="A22" s="73">
        <v>9</v>
      </c>
      <c r="B22" s="73" t="s">
        <v>303</v>
      </c>
      <c r="C22" s="131" t="s">
        <v>295</v>
      </c>
      <c r="D22" s="131">
        <v>120.59</v>
      </c>
      <c r="E22" s="131">
        <f t="shared" si="1"/>
        <v>37</v>
      </c>
      <c r="F22" s="131">
        <v>37</v>
      </c>
      <c r="G22" s="131">
        <v>281885</v>
      </c>
      <c r="H22" s="131">
        <f t="shared" si="0"/>
        <v>281885</v>
      </c>
      <c r="I22" s="130"/>
      <c r="J22" s="130"/>
      <c r="K22" s="45"/>
    </row>
    <row r="23" spans="1:11" ht="47.25">
      <c r="A23" s="73">
        <v>10</v>
      </c>
      <c r="B23" s="73" t="s">
        <v>304</v>
      </c>
      <c r="C23" s="131" t="s">
        <v>295</v>
      </c>
      <c r="D23" s="131">
        <v>54.73</v>
      </c>
      <c r="E23" s="131">
        <f t="shared" si="1"/>
        <v>24</v>
      </c>
      <c r="F23" s="131">
        <v>24</v>
      </c>
      <c r="G23" s="131">
        <v>85129</v>
      </c>
      <c r="H23" s="131">
        <f t="shared" si="0"/>
        <v>85129</v>
      </c>
      <c r="I23" s="130"/>
      <c r="J23" s="130"/>
      <c r="K23" s="45"/>
    </row>
    <row r="24" spans="1:11" ht="31.5">
      <c r="A24" s="73">
        <v>11</v>
      </c>
      <c r="B24" s="73" t="s">
        <v>305</v>
      </c>
      <c r="C24" s="131" t="s">
        <v>295</v>
      </c>
      <c r="D24" s="131">
        <v>36.59</v>
      </c>
      <c r="E24" s="131">
        <f t="shared" si="1"/>
        <v>41</v>
      </c>
      <c r="F24" s="131">
        <v>41</v>
      </c>
      <c r="G24" s="131">
        <v>97119</v>
      </c>
      <c r="H24" s="131">
        <f t="shared" si="0"/>
        <v>97119</v>
      </c>
      <c r="I24" s="130"/>
      <c r="J24" s="130"/>
      <c r="K24" s="45"/>
    </row>
    <row r="25" spans="1:11" ht="31.5">
      <c r="A25" s="73">
        <v>12</v>
      </c>
      <c r="B25" s="73" t="s">
        <v>306</v>
      </c>
      <c r="C25" s="131" t="s">
        <v>295</v>
      </c>
      <c r="D25" s="131">
        <v>51.05</v>
      </c>
      <c r="E25" s="131">
        <f t="shared" si="1"/>
        <v>36</v>
      </c>
      <c r="F25" s="131">
        <v>36</v>
      </c>
      <c r="G25" s="131">
        <v>123285</v>
      </c>
      <c r="H25" s="131">
        <f t="shared" si="0"/>
        <v>123285</v>
      </c>
      <c r="I25" s="130"/>
      <c r="J25" s="130"/>
      <c r="K25" s="45"/>
    </row>
    <row r="26" spans="1:11" ht="31.5">
      <c r="A26" s="73">
        <v>13</v>
      </c>
      <c r="B26" s="73" t="s">
        <v>307</v>
      </c>
      <c r="C26" s="131" t="s">
        <v>295</v>
      </c>
      <c r="D26" s="131">
        <v>41.46</v>
      </c>
      <c r="E26" s="131">
        <f t="shared" si="1"/>
        <v>70</v>
      </c>
      <c r="F26" s="131">
        <v>70</v>
      </c>
      <c r="G26" s="131">
        <v>186783</v>
      </c>
      <c r="H26" s="131">
        <f t="shared" si="0"/>
        <v>186783</v>
      </c>
      <c r="I26" s="130"/>
      <c r="J26" s="130"/>
      <c r="K26" s="45"/>
    </row>
    <row r="27" spans="1:11" ht="31.5">
      <c r="A27" s="73">
        <v>14</v>
      </c>
      <c r="B27" s="73" t="s">
        <v>308</v>
      </c>
      <c r="C27" s="131" t="s">
        <v>295</v>
      </c>
      <c r="D27" s="131">
        <v>42.25</v>
      </c>
      <c r="E27" s="131">
        <f t="shared" si="1"/>
        <v>41</v>
      </c>
      <c r="F27" s="131">
        <v>41</v>
      </c>
      <c r="G27" s="131">
        <v>111930</v>
      </c>
      <c r="H27" s="131">
        <f t="shared" si="0"/>
        <v>111930</v>
      </c>
      <c r="I27" s="130"/>
      <c r="J27" s="130"/>
      <c r="K27" s="45"/>
    </row>
    <row r="28" spans="1:11" ht="31.5">
      <c r="A28" s="73">
        <v>15</v>
      </c>
      <c r="B28" s="73" t="s">
        <v>309</v>
      </c>
      <c r="C28" s="131" t="s">
        <v>295</v>
      </c>
      <c r="D28" s="131">
        <v>63.75</v>
      </c>
      <c r="E28" s="131">
        <f t="shared" si="1"/>
        <v>78</v>
      </c>
      <c r="F28" s="131">
        <v>78</v>
      </c>
      <c r="G28" s="131">
        <v>319429</v>
      </c>
      <c r="H28" s="131">
        <f t="shared" si="0"/>
        <v>319429</v>
      </c>
      <c r="I28" s="130"/>
      <c r="J28" s="130"/>
      <c r="K28" s="45"/>
    </row>
    <row r="29" spans="1:11" ht="45" customHeight="1">
      <c r="A29" s="73">
        <v>16</v>
      </c>
      <c r="B29" s="73" t="s">
        <v>310</v>
      </c>
      <c r="C29" s="131" t="s">
        <v>295</v>
      </c>
      <c r="D29" s="131">
        <v>36.21</v>
      </c>
      <c r="E29" s="131">
        <f t="shared" si="1"/>
        <v>58</v>
      </c>
      <c r="F29" s="131">
        <v>58</v>
      </c>
      <c r="G29" s="131">
        <v>27670</v>
      </c>
      <c r="H29" s="131">
        <f t="shared" si="0"/>
        <v>27670</v>
      </c>
      <c r="I29" s="130"/>
      <c r="J29" s="130"/>
      <c r="K29" s="45"/>
    </row>
    <row r="30" spans="1:11" ht="31.5">
      <c r="A30" s="73">
        <v>17</v>
      </c>
      <c r="B30" s="73" t="s">
        <v>311</v>
      </c>
      <c r="C30" s="131" t="s">
        <v>295</v>
      </c>
      <c r="D30" s="131">
        <v>83.84</v>
      </c>
      <c r="E30" s="131">
        <f t="shared" si="1"/>
        <v>21</v>
      </c>
      <c r="F30" s="131">
        <v>21</v>
      </c>
      <c r="G30" s="131">
        <v>69067</v>
      </c>
      <c r="H30" s="131">
        <f t="shared" si="0"/>
        <v>69067</v>
      </c>
      <c r="I30" s="130"/>
      <c r="J30" s="130"/>
      <c r="K30" s="45"/>
    </row>
    <row r="31" spans="1:11" ht="31.5">
      <c r="A31" s="73">
        <v>18</v>
      </c>
      <c r="B31" s="73" t="s">
        <v>312</v>
      </c>
      <c r="C31" s="131" t="s">
        <v>295</v>
      </c>
      <c r="D31" s="131">
        <v>50.93</v>
      </c>
      <c r="E31" s="131">
        <f t="shared" si="1"/>
        <v>54</v>
      </c>
      <c r="F31" s="131">
        <v>54</v>
      </c>
      <c r="G31" s="131">
        <v>106686</v>
      </c>
      <c r="H31" s="131">
        <f t="shared" si="0"/>
        <v>106686</v>
      </c>
      <c r="I31" s="130"/>
      <c r="J31" s="130"/>
      <c r="K31" s="45"/>
    </row>
    <row r="32" spans="1:11" ht="31.5">
      <c r="A32" s="73">
        <v>19</v>
      </c>
      <c r="B32" s="73" t="s">
        <v>313</v>
      </c>
      <c r="C32" s="131" t="s">
        <v>295</v>
      </c>
      <c r="D32" s="131">
        <v>96.82</v>
      </c>
      <c r="E32" s="131">
        <f t="shared" si="1"/>
        <v>29</v>
      </c>
      <c r="F32" s="131">
        <v>29</v>
      </c>
      <c r="G32" s="131">
        <v>94733</v>
      </c>
      <c r="H32" s="131">
        <f t="shared" si="0"/>
        <v>94733</v>
      </c>
      <c r="I32" s="130"/>
      <c r="J32" s="130"/>
      <c r="K32" s="45"/>
    </row>
    <row r="33" spans="1:11" ht="31.5">
      <c r="A33" s="73">
        <v>20</v>
      </c>
      <c r="B33" s="73" t="s">
        <v>314</v>
      </c>
      <c r="C33" s="131" t="s">
        <v>295</v>
      </c>
      <c r="D33" s="131">
        <v>34.06</v>
      </c>
      <c r="E33" s="131">
        <f t="shared" si="1"/>
        <v>70</v>
      </c>
      <c r="F33" s="131">
        <v>70</v>
      </c>
      <c r="G33" s="131">
        <v>55767</v>
      </c>
      <c r="H33" s="131">
        <f t="shared" si="0"/>
        <v>55767</v>
      </c>
      <c r="I33" s="130"/>
      <c r="J33" s="130"/>
      <c r="K33" s="45"/>
    </row>
    <row r="34" spans="1:11" ht="31.5">
      <c r="A34" s="73">
        <v>21</v>
      </c>
      <c r="B34" s="73" t="s">
        <v>315</v>
      </c>
      <c r="C34" s="131" t="s">
        <v>295</v>
      </c>
      <c r="D34" s="131">
        <v>39.87</v>
      </c>
      <c r="E34" s="131">
        <f t="shared" si="1"/>
        <v>32</v>
      </c>
      <c r="F34" s="131">
        <v>32</v>
      </c>
      <c r="G34" s="131">
        <v>82783</v>
      </c>
      <c r="H34" s="131">
        <f t="shared" si="0"/>
        <v>82783</v>
      </c>
      <c r="I34" s="130"/>
      <c r="J34" s="130"/>
      <c r="K34" s="45"/>
    </row>
    <row r="35" spans="1:11" ht="31.5">
      <c r="A35" s="73">
        <v>22</v>
      </c>
      <c r="B35" s="73" t="s">
        <v>316</v>
      </c>
      <c r="C35" s="131" t="s">
        <v>295</v>
      </c>
      <c r="D35" s="131">
        <v>39.87</v>
      </c>
      <c r="E35" s="131">
        <f t="shared" si="1"/>
        <v>56</v>
      </c>
      <c r="F35" s="131">
        <v>56</v>
      </c>
      <c r="G35" s="131">
        <v>143858</v>
      </c>
      <c r="H35" s="131">
        <f t="shared" si="0"/>
        <v>143858</v>
      </c>
      <c r="I35" s="130"/>
      <c r="J35" s="130"/>
      <c r="K35" s="45"/>
    </row>
    <row r="36" spans="1:11" ht="31.5">
      <c r="A36" s="73">
        <v>23</v>
      </c>
      <c r="B36" s="73" t="s">
        <v>317</v>
      </c>
      <c r="C36" s="131" t="s">
        <v>295</v>
      </c>
      <c r="D36" s="131">
        <v>32.48</v>
      </c>
      <c r="E36" s="131">
        <v>71</v>
      </c>
      <c r="F36" s="131">
        <v>71</v>
      </c>
      <c r="G36" s="131">
        <v>89579</v>
      </c>
      <c r="H36" s="131">
        <f t="shared" si="0"/>
        <v>89579</v>
      </c>
      <c r="I36" s="130"/>
      <c r="J36" s="130"/>
      <c r="K36" s="45"/>
    </row>
    <row r="37" spans="1:11" ht="31.5">
      <c r="A37" s="73">
        <v>24</v>
      </c>
      <c r="B37" s="73" t="s">
        <v>318</v>
      </c>
      <c r="C37" s="131" t="s">
        <v>295</v>
      </c>
      <c r="D37" s="131">
        <v>56.58</v>
      </c>
      <c r="E37" s="131">
        <f>F37</f>
        <v>4</v>
      </c>
      <c r="F37" s="131">
        <v>4</v>
      </c>
      <c r="G37" s="131">
        <v>124200</v>
      </c>
      <c r="H37" s="131">
        <f t="shared" si="0"/>
        <v>124200</v>
      </c>
      <c r="I37" s="130"/>
      <c r="J37" s="130"/>
      <c r="K37" s="45"/>
    </row>
    <row r="38" spans="1:11" ht="31.5">
      <c r="A38" s="73">
        <v>25</v>
      </c>
      <c r="B38" s="73" t="s">
        <v>319</v>
      </c>
      <c r="C38" s="131" t="s">
        <v>295</v>
      </c>
      <c r="D38" s="131">
        <v>39.9</v>
      </c>
      <c r="E38" s="131">
        <f>F38</f>
        <v>3</v>
      </c>
      <c r="F38" s="131">
        <v>3</v>
      </c>
      <c r="G38" s="131">
        <v>92355</v>
      </c>
      <c r="H38" s="131">
        <f t="shared" si="0"/>
        <v>92355</v>
      </c>
      <c r="I38" s="130"/>
      <c r="J38" s="130"/>
      <c r="K38" s="45"/>
    </row>
    <row r="39" spans="1:11" ht="15.75">
      <c r="A39" s="73"/>
      <c r="B39" s="73"/>
      <c r="C39" s="131"/>
      <c r="D39" s="131" t="s">
        <v>320</v>
      </c>
      <c r="E39" s="131"/>
      <c r="F39" s="131"/>
      <c r="G39" s="131">
        <f>SUM(G14:G38)</f>
        <v>3368200</v>
      </c>
      <c r="H39" s="131">
        <f>SUM(H14:H38)</f>
        <v>3368200</v>
      </c>
      <c r="I39" s="130"/>
      <c r="J39" s="130"/>
      <c r="K39" s="45"/>
    </row>
    <row r="40" spans="2:11" ht="15.75">
      <c r="B40" s="130"/>
      <c r="C40" s="130"/>
      <c r="D40" s="130"/>
      <c r="E40" s="130"/>
      <c r="F40" s="130"/>
      <c r="H40" s="130"/>
      <c r="I40" s="130"/>
      <c r="J40" s="130"/>
      <c r="K40" s="45"/>
    </row>
    <row r="41" spans="2:11" ht="15.75">
      <c r="B41" s="130"/>
      <c r="C41" s="130"/>
      <c r="D41" s="130"/>
      <c r="E41" s="130"/>
      <c r="F41" s="130"/>
      <c r="G41" s="130" t="s">
        <v>321</v>
      </c>
      <c r="H41" s="130"/>
      <c r="I41" s="130"/>
      <c r="J41" s="130"/>
      <c r="K41" s="45"/>
    </row>
    <row r="42" spans="1:11" ht="15.75" customHeight="1">
      <c r="A42" s="360" t="s">
        <v>285</v>
      </c>
      <c r="B42" s="360" t="s">
        <v>286</v>
      </c>
      <c r="C42" s="360" t="s">
        <v>287</v>
      </c>
      <c r="D42" s="360" t="s">
        <v>288</v>
      </c>
      <c r="E42" s="360" t="s">
        <v>289</v>
      </c>
      <c r="F42" s="360"/>
      <c r="G42" s="360"/>
      <c r="H42" s="360"/>
      <c r="I42" s="130"/>
      <c r="J42" s="130"/>
      <c r="K42" s="45"/>
    </row>
    <row r="43" spans="1:11" ht="15.75" customHeight="1">
      <c r="A43" s="360"/>
      <c r="B43" s="360"/>
      <c r="C43" s="360"/>
      <c r="D43" s="360"/>
      <c r="E43" s="360" t="s">
        <v>290</v>
      </c>
      <c r="F43" s="360"/>
      <c r="G43" s="360" t="s">
        <v>291</v>
      </c>
      <c r="H43" s="360"/>
      <c r="I43" s="130"/>
      <c r="J43" s="130"/>
      <c r="K43" s="45"/>
    </row>
    <row r="44" spans="1:11" ht="48" customHeight="1">
      <c r="A44" s="360"/>
      <c r="B44" s="360"/>
      <c r="C44" s="360"/>
      <c r="D44" s="360"/>
      <c r="E44" s="131" t="s">
        <v>292</v>
      </c>
      <c r="F44" s="131" t="s">
        <v>293</v>
      </c>
      <c r="G44" s="131" t="s">
        <v>292</v>
      </c>
      <c r="H44" s="131" t="s">
        <v>293</v>
      </c>
      <c r="I44" s="130"/>
      <c r="J44" s="130"/>
      <c r="K44" s="45"/>
    </row>
    <row r="45" spans="1:11" ht="78.75">
      <c r="A45" s="73">
        <v>1</v>
      </c>
      <c r="B45" s="73" t="s">
        <v>294</v>
      </c>
      <c r="C45" s="131" t="s">
        <v>295</v>
      </c>
      <c r="D45" s="131">
        <v>47.59</v>
      </c>
      <c r="E45" s="131">
        <v>90</v>
      </c>
      <c r="F45" s="131">
        <v>90</v>
      </c>
      <c r="G45" s="131">
        <v>710000</v>
      </c>
      <c r="H45" s="131">
        <f aca="true" t="shared" si="2" ref="H45:H69">G45</f>
        <v>710000</v>
      </c>
      <c r="I45" s="130"/>
      <c r="J45" s="130"/>
      <c r="K45" s="45"/>
    </row>
    <row r="46" spans="1:11" ht="31.5">
      <c r="A46" s="73">
        <v>2</v>
      </c>
      <c r="B46" s="73" t="s">
        <v>296</v>
      </c>
      <c r="C46" s="131" t="s">
        <v>295</v>
      </c>
      <c r="D46" s="131">
        <v>63.75</v>
      </c>
      <c r="E46" s="131">
        <f aca="true" t="shared" si="3" ref="E46:E66">F46</f>
        <v>65</v>
      </c>
      <c r="F46" s="131">
        <v>65</v>
      </c>
      <c r="G46" s="131">
        <v>268298</v>
      </c>
      <c r="H46" s="131">
        <f t="shared" si="2"/>
        <v>268298</v>
      </c>
      <c r="I46" s="130"/>
      <c r="J46" s="130"/>
      <c r="K46" s="45"/>
    </row>
    <row r="47" spans="1:11" ht="31.5">
      <c r="A47" s="73">
        <v>3</v>
      </c>
      <c r="B47" s="73" t="s">
        <v>297</v>
      </c>
      <c r="C47" s="131" t="s">
        <v>295</v>
      </c>
      <c r="D47" s="131">
        <v>68.66</v>
      </c>
      <c r="E47" s="131">
        <f t="shared" si="3"/>
        <v>30</v>
      </c>
      <c r="F47" s="131">
        <v>30</v>
      </c>
      <c r="G47" s="131">
        <v>80437</v>
      </c>
      <c r="H47" s="131">
        <f t="shared" si="2"/>
        <v>80437</v>
      </c>
      <c r="I47" s="130"/>
      <c r="J47" s="130"/>
      <c r="K47" s="45"/>
    </row>
    <row r="48" spans="1:11" ht="31.5">
      <c r="A48" s="73">
        <v>4</v>
      </c>
      <c r="B48" s="73" t="s">
        <v>298</v>
      </c>
      <c r="C48" s="131" t="s">
        <v>295</v>
      </c>
      <c r="D48" s="131">
        <v>59.15</v>
      </c>
      <c r="E48" s="131">
        <f t="shared" si="3"/>
        <v>23</v>
      </c>
      <c r="F48" s="131">
        <v>23</v>
      </c>
      <c r="G48" s="131">
        <v>53528</v>
      </c>
      <c r="H48" s="131">
        <f t="shared" si="2"/>
        <v>53528</v>
      </c>
      <c r="I48" s="130"/>
      <c r="J48" s="130"/>
      <c r="K48" s="45"/>
    </row>
    <row r="49" spans="1:11" ht="31.5">
      <c r="A49" s="73">
        <v>5</v>
      </c>
      <c r="B49" s="73" t="s">
        <v>299</v>
      </c>
      <c r="C49" s="131" t="s">
        <v>295</v>
      </c>
      <c r="D49" s="131">
        <v>32.48</v>
      </c>
      <c r="E49" s="131">
        <f t="shared" si="3"/>
        <v>54</v>
      </c>
      <c r="F49" s="131">
        <v>54</v>
      </c>
      <c r="G49" s="131">
        <v>68160</v>
      </c>
      <c r="H49" s="131">
        <f t="shared" si="2"/>
        <v>68160</v>
      </c>
      <c r="I49" s="130"/>
      <c r="J49" s="130"/>
      <c r="K49" s="45"/>
    </row>
    <row r="50" spans="1:11" ht="47.25">
      <c r="A50" s="73">
        <v>6</v>
      </c>
      <c r="B50" s="73" t="s">
        <v>300</v>
      </c>
      <c r="C50" s="131" t="s">
        <v>295</v>
      </c>
      <c r="D50" s="131">
        <v>32.48</v>
      </c>
      <c r="E50" s="131">
        <f t="shared" si="3"/>
        <v>44</v>
      </c>
      <c r="F50" s="131">
        <v>44</v>
      </c>
      <c r="G50" s="131">
        <v>55880</v>
      </c>
      <c r="H50" s="131">
        <f t="shared" si="2"/>
        <v>55880</v>
      </c>
      <c r="I50" s="130"/>
      <c r="J50" s="130"/>
      <c r="K50" s="45"/>
    </row>
    <row r="51" spans="1:11" ht="31.5">
      <c r="A51" s="73">
        <v>7</v>
      </c>
      <c r="B51" s="73" t="s">
        <v>301</v>
      </c>
      <c r="C51" s="131" t="s">
        <v>295</v>
      </c>
      <c r="D51" s="131">
        <v>12.07</v>
      </c>
      <c r="E51" s="131">
        <f t="shared" si="3"/>
        <v>73</v>
      </c>
      <c r="F51" s="131">
        <v>73</v>
      </c>
      <c r="G51" s="131">
        <v>12051</v>
      </c>
      <c r="H51" s="131">
        <f t="shared" si="2"/>
        <v>12051</v>
      </c>
      <c r="I51" s="130"/>
      <c r="J51" s="130"/>
      <c r="K51" s="45"/>
    </row>
    <row r="52" spans="1:11" ht="31.5">
      <c r="A52" s="73">
        <v>8</v>
      </c>
      <c r="B52" s="73" t="s">
        <v>302</v>
      </c>
      <c r="C52" s="131" t="s">
        <v>295</v>
      </c>
      <c r="D52" s="131">
        <v>41.87</v>
      </c>
      <c r="E52" s="131">
        <f t="shared" si="3"/>
        <v>72</v>
      </c>
      <c r="F52" s="131">
        <v>72</v>
      </c>
      <c r="G52" s="131">
        <v>126286</v>
      </c>
      <c r="H52" s="131">
        <f t="shared" si="2"/>
        <v>126286</v>
      </c>
      <c r="I52" s="130"/>
      <c r="J52" s="130"/>
      <c r="K52" s="45"/>
    </row>
    <row r="53" spans="1:11" ht="47.25">
      <c r="A53" s="73">
        <v>9</v>
      </c>
      <c r="B53" s="73" t="s">
        <v>303</v>
      </c>
      <c r="C53" s="131" t="s">
        <v>295</v>
      </c>
      <c r="D53" s="131">
        <v>120.59</v>
      </c>
      <c r="E53" s="131">
        <f t="shared" si="3"/>
        <v>42</v>
      </c>
      <c r="F53" s="131">
        <v>42</v>
      </c>
      <c r="G53" s="131">
        <v>319977</v>
      </c>
      <c r="H53" s="131">
        <f t="shared" si="2"/>
        <v>319977</v>
      </c>
      <c r="I53" s="130"/>
      <c r="J53" s="130"/>
      <c r="K53" s="45"/>
    </row>
    <row r="54" spans="1:11" ht="47.25">
      <c r="A54" s="73">
        <v>10</v>
      </c>
      <c r="B54" s="73" t="s">
        <v>304</v>
      </c>
      <c r="C54" s="131" t="s">
        <v>295</v>
      </c>
      <c r="D54" s="131">
        <v>54.73</v>
      </c>
      <c r="E54" s="131">
        <f t="shared" si="3"/>
        <v>24</v>
      </c>
      <c r="F54" s="131">
        <v>24</v>
      </c>
      <c r="G54" s="131">
        <v>85129</v>
      </c>
      <c r="H54" s="131">
        <f t="shared" si="2"/>
        <v>85129</v>
      </c>
      <c r="I54" s="130"/>
      <c r="J54" s="130"/>
      <c r="K54" s="45"/>
    </row>
    <row r="55" spans="1:11" ht="31.5">
      <c r="A55" s="73">
        <v>11</v>
      </c>
      <c r="B55" s="73" t="s">
        <v>305</v>
      </c>
      <c r="C55" s="131" t="s">
        <v>295</v>
      </c>
      <c r="D55" s="131">
        <v>36.59</v>
      </c>
      <c r="E55" s="131">
        <f t="shared" si="3"/>
        <v>43</v>
      </c>
      <c r="F55" s="131">
        <v>43</v>
      </c>
      <c r="G55" s="131">
        <v>101857</v>
      </c>
      <c r="H55" s="131">
        <f t="shared" si="2"/>
        <v>101857</v>
      </c>
      <c r="I55" s="130"/>
      <c r="J55" s="130"/>
      <c r="K55" s="45"/>
    </row>
    <row r="56" spans="1:11" ht="31.5">
      <c r="A56" s="73">
        <v>12</v>
      </c>
      <c r="B56" s="73" t="s">
        <v>306</v>
      </c>
      <c r="C56" s="131" t="s">
        <v>295</v>
      </c>
      <c r="D56" s="131">
        <v>51.05</v>
      </c>
      <c r="E56" s="131">
        <f t="shared" si="3"/>
        <v>36</v>
      </c>
      <c r="F56" s="131">
        <v>36</v>
      </c>
      <c r="G56" s="131">
        <v>123285</v>
      </c>
      <c r="H56" s="131">
        <f t="shared" si="2"/>
        <v>123285</v>
      </c>
      <c r="I56" s="130"/>
      <c r="J56" s="130"/>
      <c r="K56" s="45"/>
    </row>
    <row r="57" spans="1:11" ht="31.5">
      <c r="A57" s="73">
        <v>13</v>
      </c>
      <c r="B57" s="73" t="s">
        <v>307</v>
      </c>
      <c r="C57" s="131" t="s">
        <v>295</v>
      </c>
      <c r="D57" s="131">
        <v>41.46</v>
      </c>
      <c r="E57" s="131">
        <f t="shared" si="3"/>
        <v>70</v>
      </c>
      <c r="F57" s="131">
        <v>70</v>
      </c>
      <c r="G57" s="131">
        <v>186783</v>
      </c>
      <c r="H57" s="131">
        <f t="shared" si="2"/>
        <v>186783</v>
      </c>
      <c r="I57" s="130"/>
      <c r="J57" s="130"/>
      <c r="K57" s="45"/>
    </row>
    <row r="58" spans="1:11" ht="31.5">
      <c r="A58" s="73">
        <v>14</v>
      </c>
      <c r="B58" s="73" t="s">
        <v>308</v>
      </c>
      <c r="C58" s="131" t="s">
        <v>295</v>
      </c>
      <c r="D58" s="131">
        <v>42.25</v>
      </c>
      <c r="E58" s="131">
        <f t="shared" si="3"/>
        <v>41</v>
      </c>
      <c r="F58" s="131">
        <v>41</v>
      </c>
      <c r="G58" s="131">
        <v>111930</v>
      </c>
      <c r="H58" s="131">
        <f t="shared" si="2"/>
        <v>111930</v>
      </c>
      <c r="I58" s="130"/>
      <c r="J58" s="130"/>
      <c r="K58" s="45"/>
    </row>
    <row r="59" spans="1:11" ht="31.5">
      <c r="A59" s="73">
        <v>15</v>
      </c>
      <c r="B59" s="73" t="s">
        <v>309</v>
      </c>
      <c r="C59" s="131" t="s">
        <v>295</v>
      </c>
      <c r="D59" s="131">
        <v>63.75</v>
      </c>
      <c r="E59" s="131">
        <f t="shared" si="3"/>
        <v>78</v>
      </c>
      <c r="F59" s="131">
        <v>78</v>
      </c>
      <c r="G59" s="131">
        <v>319429</v>
      </c>
      <c r="H59" s="131">
        <f t="shared" si="2"/>
        <v>319429</v>
      </c>
      <c r="I59" s="130"/>
      <c r="J59" s="130"/>
      <c r="K59" s="45"/>
    </row>
    <row r="60" spans="1:11" ht="31.5">
      <c r="A60" s="73">
        <v>16</v>
      </c>
      <c r="B60" s="73" t="s">
        <v>310</v>
      </c>
      <c r="C60" s="131" t="s">
        <v>295</v>
      </c>
      <c r="D60" s="131">
        <v>36.21</v>
      </c>
      <c r="E60" s="131">
        <f t="shared" si="3"/>
        <v>60</v>
      </c>
      <c r="F60" s="131">
        <v>60</v>
      </c>
      <c r="G60" s="131">
        <v>27942</v>
      </c>
      <c r="H60" s="131">
        <f t="shared" si="2"/>
        <v>27942</v>
      </c>
      <c r="I60" s="130"/>
      <c r="J60" s="130"/>
      <c r="K60" s="45"/>
    </row>
    <row r="61" spans="1:11" ht="31.5">
      <c r="A61" s="73">
        <v>17</v>
      </c>
      <c r="B61" s="73" t="s">
        <v>311</v>
      </c>
      <c r="C61" s="131" t="s">
        <v>295</v>
      </c>
      <c r="D61" s="131">
        <v>83.84</v>
      </c>
      <c r="E61" s="131">
        <f t="shared" si="3"/>
        <v>21</v>
      </c>
      <c r="F61" s="131">
        <v>21</v>
      </c>
      <c r="G61" s="131">
        <v>69067</v>
      </c>
      <c r="H61" s="131">
        <f t="shared" si="2"/>
        <v>69067</v>
      </c>
      <c r="I61" s="130"/>
      <c r="J61" s="130"/>
      <c r="K61" s="45"/>
    </row>
    <row r="62" spans="1:11" ht="31.5">
      <c r="A62" s="73">
        <v>18</v>
      </c>
      <c r="B62" s="73" t="s">
        <v>312</v>
      </c>
      <c r="C62" s="131" t="s">
        <v>295</v>
      </c>
      <c r="D62" s="131">
        <v>50.93</v>
      </c>
      <c r="E62" s="131">
        <f t="shared" si="3"/>
        <v>54</v>
      </c>
      <c r="F62" s="131">
        <v>54</v>
      </c>
      <c r="G62" s="131">
        <v>106686</v>
      </c>
      <c r="H62" s="131">
        <f t="shared" si="2"/>
        <v>106686</v>
      </c>
      <c r="I62" s="130"/>
      <c r="J62" s="130"/>
      <c r="K62" s="45"/>
    </row>
    <row r="63" spans="1:11" ht="31.5">
      <c r="A63" s="73">
        <v>19</v>
      </c>
      <c r="B63" s="73" t="s">
        <v>313</v>
      </c>
      <c r="C63" s="131" t="s">
        <v>295</v>
      </c>
      <c r="D63" s="131">
        <v>96.82</v>
      </c>
      <c r="E63" s="131">
        <f t="shared" si="3"/>
        <v>29</v>
      </c>
      <c r="F63" s="131">
        <v>29</v>
      </c>
      <c r="G63" s="131">
        <v>94733</v>
      </c>
      <c r="H63" s="131">
        <f t="shared" si="2"/>
        <v>94733</v>
      </c>
      <c r="I63" s="130"/>
      <c r="J63" s="130"/>
      <c r="K63" s="45"/>
    </row>
    <row r="64" spans="1:11" ht="31.5">
      <c r="A64" s="73">
        <v>20</v>
      </c>
      <c r="B64" s="73" t="s">
        <v>314</v>
      </c>
      <c r="C64" s="131" t="s">
        <v>295</v>
      </c>
      <c r="D64" s="131">
        <v>34.06</v>
      </c>
      <c r="E64" s="131">
        <f t="shared" si="3"/>
        <v>70</v>
      </c>
      <c r="F64" s="131">
        <v>70</v>
      </c>
      <c r="G64" s="131">
        <v>55767</v>
      </c>
      <c r="H64" s="131">
        <f t="shared" si="2"/>
        <v>55767</v>
      </c>
      <c r="I64" s="130"/>
      <c r="J64" s="130"/>
      <c r="K64" s="45"/>
    </row>
    <row r="65" spans="1:11" ht="31.5">
      <c r="A65" s="73">
        <v>21</v>
      </c>
      <c r="B65" s="73" t="s">
        <v>315</v>
      </c>
      <c r="C65" s="131" t="s">
        <v>295</v>
      </c>
      <c r="D65" s="131">
        <v>39.87</v>
      </c>
      <c r="E65" s="131">
        <f t="shared" si="3"/>
        <v>32</v>
      </c>
      <c r="F65" s="131">
        <v>32</v>
      </c>
      <c r="G65" s="131">
        <v>82783</v>
      </c>
      <c r="H65" s="131">
        <f t="shared" si="2"/>
        <v>82783</v>
      </c>
      <c r="I65" s="130"/>
      <c r="J65" s="130"/>
      <c r="K65" s="45"/>
    </row>
    <row r="66" spans="1:11" ht="31.5">
      <c r="A66" s="73">
        <v>22</v>
      </c>
      <c r="B66" s="73" t="s">
        <v>316</v>
      </c>
      <c r="C66" s="131" t="s">
        <v>295</v>
      </c>
      <c r="D66" s="131">
        <v>39.87</v>
      </c>
      <c r="E66" s="131">
        <f t="shared" si="3"/>
        <v>56</v>
      </c>
      <c r="F66" s="131">
        <v>56</v>
      </c>
      <c r="G66" s="131">
        <v>143858</v>
      </c>
      <c r="H66" s="131">
        <f t="shared" si="2"/>
        <v>143858</v>
      </c>
      <c r="I66" s="130"/>
      <c r="J66" s="130"/>
      <c r="K66" s="45"/>
    </row>
    <row r="67" spans="1:11" ht="31.5">
      <c r="A67" s="73">
        <v>23</v>
      </c>
      <c r="B67" s="73" t="s">
        <v>317</v>
      </c>
      <c r="C67" s="131" t="s">
        <v>295</v>
      </c>
      <c r="D67" s="131">
        <v>32.48</v>
      </c>
      <c r="E67" s="131">
        <v>71</v>
      </c>
      <c r="F67" s="131">
        <v>71</v>
      </c>
      <c r="G67" s="131">
        <v>89579</v>
      </c>
      <c r="H67" s="131">
        <f t="shared" si="2"/>
        <v>89579</v>
      </c>
      <c r="I67" s="130"/>
      <c r="J67" s="130"/>
      <c r="K67" s="45"/>
    </row>
    <row r="68" spans="1:11" ht="31.5">
      <c r="A68" s="73">
        <v>24</v>
      </c>
      <c r="B68" s="73" t="s">
        <v>318</v>
      </c>
      <c r="C68" s="131" t="s">
        <v>295</v>
      </c>
      <c r="D68" s="131">
        <v>56.58</v>
      </c>
      <c r="E68" s="131">
        <f>F68</f>
        <v>4</v>
      </c>
      <c r="F68" s="131">
        <v>4</v>
      </c>
      <c r="G68" s="131">
        <v>124200</v>
      </c>
      <c r="H68" s="131">
        <f t="shared" si="2"/>
        <v>124200</v>
      </c>
      <c r="I68" s="130"/>
      <c r="J68" s="130"/>
      <c r="K68" s="45"/>
    </row>
    <row r="69" spans="1:11" ht="31.5">
      <c r="A69" s="73">
        <v>25</v>
      </c>
      <c r="B69" s="73" t="s">
        <v>319</v>
      </c>
      <c r="C69" s="131" t="s">
        <v>295</v>
      </c>
      <c r="D69" s="131">
        <v>39.9</v>
      </c>
      <c r="E69" s="131">
        <f>F69</f>
        <v>3</v>
      </c>
      <c r="F69" s="131">
        <v>3</v>
      </c>
      <c r="G69" s="131">
        <v>92355</v>
      </c>
      <c r="H69" s="131">
        <f t="shared" si="2"/>
        <v>92355</v>
      </c>
      <c r="I69" s="130"/>
      <c r="J69" s="130"/>
      <c r="K69" s="45"/>
    </row>
    <row r="70" spans="1:11" ht="15.75">
      <c r="A70" s="73"/>
      <c r="B70" s="73"/>
      <c r="C70" s="131"/>
      <c r="D70" s="131" t="s">
        <v>320</v>
      </c>
      <c r="E70" s="131"/>
      <c r="F70" s="131"/>
      <c r="G70" s="131">
        <f>SUM(G45:G69)</f>
        <v>3510000</v>
      </c>
      <c r="H70" s="131">
        <f>SUM(H45:H69)</f>
        <v>3510000</v>
      </c>
      <c r="I70" s="130"/>
      <c r="J70" s="130"/>
      <c r="K70" s="45"/>
    </row>
    <row r="71" spans="3:11" ht="15.75">
      <c r="C71" s="130"/>
      <c r="D71" s="130"/>
      <c r="E71" s="130"/>
      <c r="F71" s="130"/>
      <c r="G71" s="130"/>
      <c r="H71" s="130"/>
      <c r="I71" s="130"/>
      <c r="J71" s="130"/>
      <c r="K71" s="45"/>
    </row>
    <row r="72" spans="3:11" ht="15.75">
      <c r="C72" s="130"/>
      <c r="D72" s="130"/>
      <c r="E72" s="130"/>
      <c r="F72" s="130"/>
      <c r="G72" s="130"/>
      <c r="H72" s="130"/>
      <c r="I72" s="130"/>
      <c r="J72" s="130"/>
      <c r="K72" s="45"/>
    </row>
    <row r="73" spans="3:11" ht="15.75">
      <c r="C73" s="130"/>
      <c r="D73" s="130"/>
      <c r="E73" s="130"/>
      <c r="F73" s="130"/>
      <c r="G73" s="130"/>
      <c r="H73" s="130"/>
      <c r="I73" s="130"/>
      <c r="J73" s="130"/>
      <c r="K73" s="45"/>
    </row>
    <row r="74" spans="3:11" ht="15.75">
      <c r="C74" s="130"/>
      <c r="D74" s="130"/>
      <c r="E74" s="130"/>
      <c r="F74" s="130"/>
      <c r="G74" s="130"/>
      <c r="H74" s="130"/>
      <c r="I74" s="130"/>
      <c r="J74" s="130"/>
      <c r="K74" s="45"/>
    </row>
    <row r="75" spans="2:11" ht="15.75">
      <c r="B75" s="130"/>
      <c r="C75" s="130"/>
      <c r="D75" s="130"/>
      <c r="E75" s="130"/>
      <c r="F75" s="130"/>
      <c r="G75" s="130" t="s">
        <v>322</v>
      </c>
      <c r="H75" s="130"/>
      <c r="I75" s="130"/>
      <c r="J75" s="130"/>
      <c r="K75" s="45"/>
    </row>
    <row r="76" spans="2:11" ht="15.75">
      <c r="B76" s="130"/>
      <c r="C76" s="130"/>
      <c r="D76" s="130"/>
      <c r="E76" s="130"/>
      <c r="F76" s="130"/>
      <c r="G76" s="130"/>
      <c r="H76" s="130"/>
      <c r="I76" s="130"/>
      <c r="J76" s="130"/>
      <c r="K76" s="45"/>
    </row>
    <row r="77" spans="1:11" ht="15.75" customHeight="1">
      <c r="A77" s="360" t="s">
        <v>285</v>
      </c>
      <c r="B77" s="360" t="s">
        <v>286</v>
      </c>
      <c r="C77" s="360" t="s">
        <v>287</v>
      </c>
      <c r="D77" s="360" t="s">
        <v>288</v>
      </c>
      <c r="E77" s="360" t="s">
        <v>289</v>
      </c>
      <c r="F77" s="360"/>
      <c r="G77" s="360"/>
      <c r="H77" s="360"/>
      <c r="I77" s="130"/>
      <c r="J77" s="130"/>
      <c r="K77" s="45"/>
    </row>
    <row r="78" spans="1:11" ht="15.75" customHeight="1">
      <c r="A78" s="360"/>
      <c r="B78" s="360"/>
      <c r="C78" s="360"/>
      <c r="D78" s="360"/>
      <c r="E78" s="360" t="s">
        <v>290</v>
      </c>
      <c r="F78" s="360"/>
      <c r="G78" s="360" t="s">
        <v>291</v>
      </c>
      <c r="H78" s="360"/>
      <c r="I78" s="130"/>
      <c r="J78" s="130"/>
      <c r="K78" s="45"/>
    </row>
    <row r="79" spans="1:11" ht="15.75">
      <c r="A79" s="360"/>
      <c r="B79" s="360"/>
      <c r="C79" s="360"/>
      <c r="D79" s="360"/>
      <c r="E79" s="131" t="s">
        <v>292</v>
      </c>
      <c r="F79" s="131" t="s">
        <v>293</v>
      </c>
      <c r="G79" s="131" t="s">
        <v>292</v>
      </c>
      <c r="H79" s="131" t="s">
        <v>293</v>
      </c>
      <c r="I79" s="130"/>
      <c r="J79" s="130"/>
      <c r="K79" s="45"/>
    </row>
    <row r="80" spans="1:11" ht="78.75">
      <c r="A80" s="73">
        <v>1</v>
      </c>
      <c r="B80" s="73" t="s">
        <v>294</v>
      </c>
      <c r="C80" s="131" t="s">
        <v>295</v>
      </c>
      <c r="D80" s="131">
        <v>47.59</v>
      </c>
      <c r="E80" s="131">
        <v>90</v>
      </c>
      <c r="F80" s="131">
        <v>90</v>
      </c>
      <c r="G80" s="131">
        <v>710000</v>
      </c>
      <c r="H80" s="131">
        <f aca="true" t="shared" si="4" ref="H80:H104">G80</f>
        <v>710000</v>
      </c>
      <c r="K80" s="45"/>
    </row>
    <row r="81" spans="1:11" ht="31.5">
      <c r="A81" s="73">
        <v>2</v>
      </c>
      <c r="B81" s="73" t="s">
        <v>296</v>
      </c>
      <c r="C81" s="131" t="s">
        <v>295</v>
      </c>
      <c r="D81" s="131">
        <v>63.75</v>
      </c>
      <c r="E81" s="131">
        <f aca="true" t="shared" si="5" ref="E81:E101">F81</f>
        <v>65</v>
      </c>
      <c r="F81" s="131">
        <v>65</v>
      </c>
      <c r="G81" s="131">
        <v>268298</v>
      </c>
      <c r="H81" s="131">
        <f t="shared" si="4"/>
        <v>268298</v>
      </c>
      <c r="K81" s="45"/>
    </row>
    <row r="82" spans="1:11" ht="31.5">
      <c r="A82" s="73">
        <v>3</v>
      </c>
      <c r="B82" s="73" t="s">
        <v>297</v>
      </c>
      <c r="C82" s="131" t="s">
        <v>295</v>
      </c>
      <c r="D82" s="131">
        <v>68.66</v>
      </c>
      <c r="E82" s="131">
        <f t="shared" si="5"/>
        <v>30</v>
      </c>
      <c r="F82" s="131">
        <v>30</v>
      </c>
      <c r="G82" s="131">
        <v>80437</v>
      </c>
      <c r="H82" s="131">
        <f t="shared" si="4"/>
        <v>80437</v>
      </c>
      <c r="K82" s="45"/>
    </row>
    <row r="83" spans="1:11" ht="31.5">
      <c r="A83" s="73">
        <v>4</v>
      </c>
      <c r="B83" s="73" t="s">
        <v>298</v>
      </c>
      <c r="C83" s="131" t="s">
        <v>295</v>
      </c>
      <c r="D83" s="131">
        <v>59.15</v>
      </c>
      <c r="E83" s="131">
        <f t="shared" si="5"/>
        <v>23</v>
      </c>
      <c r="F83" s="131">
        <v>23</v>
      </c>
      <c r="G83" s="131">
        <v>53528</v>
      </c>
      <c r="H83" s="131">
        <f t="shared" si="4"/>
        <v>53528</v>
      </c>
      <c r="K83" s="45"/>
    </row>
    <row r="84" spans="1:11" ht="31.5">
      <c r="A84" s="73">
        <v>5</v>
      </c>
      <c r="B84" s="73" t="s">
        <v>299</v>
      </c>
      <c r="C84" s="131" t="s">
        <v>295</v>
      </c>
      <c r="D84" s="131">
        <v>32.48</v>
      </c>
      <c r="E84" s="131">
        <f t="shared" si="5"/>
        <v>54</v>
      </c>
      <c r="F84" s="131">
        <v>54</v>
      </c>
      <c r="G84" s="131">
        <v>68160</v>
      </c>
      <c r="H84" s="131">
        <f t="shared" si="4"/>
        <v>68160</v>
      </c>
      <c r="K84" s="45"/>
    </row>
    <row r="85" spans="1:11" ht="47.25">
      <c r="A85" s="73">
        <v>6</v>
      </c>
      <c r="B85" s="73" t="s">
        <v>300</v>
      </c>
      <c r="C85" s="131" t="s">
        <v>295</v>
      </c>
      <c r="D85" s="131">
        <v>32.48</v>
      </c>
      <c r="E85" s="131">
        <f t="shared" si="5"/>
        <v>44</v>
      </c>
      <c r="F85" s="131">
        <v>44</v>
      </c>
      <c r="G85" s="131">
        <v>55880</v>
      </c>
      <c r="H85" s="131">
        <f t="shared" si="4"/>
        <v>55880</v>
      </c>
      <c r="K85" s="45"/>
    </row>
    <row r="86" spans="1:11" ht="31.5">
      <c r="A86" s="73">
        <v>7</v>
      </c>
      <c r="B86" s="73" t="s">
        <v>301</v>
      </c>
      <c r="C86" s="131" t="s">
        <v>295</v>
      </c>
      <c r="D86" s="131">
        <v>12.07</v>
      </c>
      <c r="E86" s="131">
        <f t="shared" si="5"/>
        <v>73</v>
      </c>
      <c r="F86" s="131">
        <v>73</v>
      </c>
      <c r="G86" s="131">
        <v>12051</v>
      </c>
      <c r="H86" s="131">
        <f t="shared" si="4"/>
        <v>12051</v>
      </c>
      <c r="K86" s="45"/>
    </row>
    <row r="87" spans="1:11" ht="31.5">
      <c r="A87" s="73">
        <v>8</v>
      </c>
      <c r="B87" s="73" t="s">
        <v>302</v>
      </c>
      <c r="C87" s="131" t="s">
        <v>295</v>
      </c>
      <c r="D87" s="131">
        <v>41.87</v>
      </c>
      <c r="E87" s="131">
        <f t="shared" si="5"/>
        <v>72</v>
      </c>
      <c r="F87" s="131">
        <v>72</v>
      </c>
      <c r="G87" s="131">
        <v>126286</v>
      </c>
      <c r="H87" s="131">
        <f t="shared" si="4"/>
        <v>126286</v>
      </c>
      <c r="K87" s="45"/>
    </row>
    <row r="88" spans="1:11" ht="47.25">
      <c r="A88" s="73">
        <v>9</v>
      </c>
      <c r="B88" s="73" t="s">
        <v>303</v>
      </c>
      <c r="C88" s="131" t="s">
        <v>295</v>
      </c>
      <c r="D88" s="131">
        <v>120.59</v>
      </c>
      <c r="E88" s="131">
        <f t="shared" si="5"/>
        <v>42</v>
      </c>
      <c r="F88" s="131">
        <v>42</v>
      </c>
      <c r="G88" s="131">
        <v>319977</v>
      </c>
      <c r="H88" s="131">
        <f t="shared" si="4"/>
        <v>319977</v>
      </c>
      <c r="K88" s="45"/>
    </row>
    <row r="89" spans="1:11" ht="47.25">
      <c r="A89" s="73">
        <v>10</v>
      </c>
      <c r="B89" s="73" t="s">
        <v>304</v>
      </c>
      <c r="C89" s="131" t="s">
        <v>295</v>
      </c>
      <c r="D89" s="131">
        <v>54.73</v>
      </c>
      <c r="E89" s="131">
        <f t="shared" si="5"/>
        <v>24</v>
      </c>
      <c r="F89" s="131">
        <v>24</v>
      </c>
      <c r="G89" s="131">
        <v>85129</v>
      </c>
      <c r="H89" s="131">
        <f t="shared" si="4"/>
        <v>85129</v>
      </c>
      <c r="K89" s="45"/>
    </row>
    <row r="90" spans="1:11" ht="31.5">
      <c r="A90" s="73">
        <v>11</v>
      </c>
      <c r="B90" s="73" t="s">
        <v>305</v>
      </c>
      <c r="C90" s="131" t="s">
        <v>295</v>
      </c>
      <c r="D90" s="131">
        <v>36.59</v>
      </c>
      <c r="E90" s="131">
        <f t="shared" si="5"/>
        <v>43</v>
      </c>
      <c r="F90" s="131">
        <v>43</v>
      </c>
      <c r="G90" s="131">
        <v>101857</v>
      </c>
      <c r="H90" s="131">
        <f t="shared" si="4"/>
        <v>101857</v>
      </c>
      <c r="K90" s="45"/>
    </row>
    <row r="91" spans="1:11" ht="31.5">
      <c r="A91" s="73">
        <v>12</v>
      </c>
      <c r="B91" s="73" t="s">
        <v>306</v>
      </c>
      <c r="C91" s="131" t="s">
        <v>295</v>
      </c>
      <c r="D91" s="131">
        <v>51.05</v>
      </c>
      <c r="E91" s="131">
        <f t="shared" si="5"/>
        <v>36</v>
      </c>
      <c r="F91" s="131">
        <v>36</v>
      </c>
      <c r="G91" s="131">
        <v>123285</v>
      </c>
      <c r="H91" s="131">
        <f t="shared" si="4"/>
        <v>123285</v>
      </c>
      <c r="K91" s="45"/>
    </row>
    <row r="92" spans="1:11" ht="31.5">
      <c r="A92" s="73">
        <v>13</v>
      </c>
      <c r="B92" s="73" t="s">
        <v>307</v>
      </c>
      <c r="C92" s="131" t="s">
        <v>295</v>
      </c>
      <c r="D92" s="131">
        <v>41.46</v>
      </c>
      <c r="E92" s="131">
        <f t="shared" si="5"/>
        <v>70</v>
      </c>
      <c r="F92" s="131">
        <v>70</v>
      </c>
      <c r="G92" s="131">
        <v>186783</v>
      </c>
      <c r="H92" s="131">
        <f t="shared" si="4"/>
        <v>186783</v>
      </c>
      <c r="K92" s="45"/>
    </row>
    <row r="93" spans="1:11" ht="31.5">
      <c r="A93" s="73">
        <v>14</v>
      </c>
      <c r="B93" s="73" t="s">
        <v>308</v>
      </c>
      <c r="C93" s="131" t="s">
        <v>295</v>
      </c>
      <c r="D93" s="131">
        <v>42.25</v>
      </c>
      <c r="E93" s="131">
        <f t="shared" si="5"/>
        <v>41</v>
      </c>
      <c r="F93" s="131">
        <v>41</v>
      </c>
      <c r="G93" s="131">
        <v>111930</v>
      </c>
      <c r="H93" s="131">
        <f t="shared" si="4"/>
        <v>111930</v>
      </c>
      <c r="K93" s="45"/>
    </row>
    <row r="94" spans="1:11" ht="31.5">
      <c r="A94" s="73">
        <v>15</v>
      </c>
      <c r="B94" s="73" t="s">
        <v>309</v>
      </c>
      <c r="C94" s="131" t="s">
        <v>295</v>
      </c>
      <c r="D94" s="131">
        <v>63.75</v>
      </c>
      <c r="E94" s="131">
        <f t="shared" si="5"/>
        <v>78</v>
      </c>
      <c r="F94" s="131">
        <v>78</v>
      </c>
      <c r="G94" s="131">
        <v>319429</v>
      </c>
      <c r="H94" s="131">
        <f t="shared" si="4"/>
        <v>319429</v>
      </c>
      <c r="K94" s="45"/>
    </row>
    <row r="95" spans="1:11" ht="31.5">
      <c r="A95" s="73">
        <v>16</v>
      </c>
      <c r="B95" s="73" t="s">
        <v>310</v>
      </c>
      <c r="C95" s="131" t="s">
        <v>295</v>
      </c>
      <c r="D95" s="131">
        <v>36.21</v>
      </c>
      <c r="E95" s="131">
        <f t="shared" si="5"/>
        <v>60</v>
      </c>
      <c r="F95" s="131">
        <v>60</v>
      </c>
      <c r="G95" s="131">
        <v>27942</v>
      </c>
      <c r="H95" s="131">
        <f t="shared" si="4"/>
        <v>27942</v>
      </c>
      <c r="K95" s="45"/>
    </row>
    <row r="96" spans="1:11" ht="31.5">
      <c r="A96" s="73">
        <v>17</v>
      </c>
      <c r="B96" s="73" t="s">
        <v>311</v>
      </c>
      <c r="C96" s="131" t="s">
        <v>295</v>
      </c>
      <c r="D96" s="131">
        <v>83.84</v>
      </c>
      <c r="E96" s="131">
        <f t="shared" si="5"/>
        <v>21</v>
      </c>
      <c r="F96" s="131">
        <v>21</v>
      </c>
      <c r="G96" s="131">
        <v>69067</v>
      </c>
      <c r="H96" s="131">
        <f t="shared" si="4"/>
        <v>69067</v>
      </c>
      <c r="K96" s="45"/>
    </row>
    <row r="97" spans="1:11" ht="31.5">
      <c r="A97" s="73">
        <v>18</v>
      </c>
      <c r="B97" s="73" t="s">
        <v>312</v>
      </c>
      <c r="C97" s="131" t="s">
        <v>295</v>
      </c>
      <c r="D97" s="131">
        <v>50.93</v>
      </c>
      <c r="E97" s="131">
        <f t="shared" si="5"/>
        <v>54</v>
      </c>
      <c r="F97" s="131">
        <v>54</v>
      </c>
      <c r="G97" s="131">
        <v>106686</v>
      </c>
      <c r="H97" s="131">
        <f t="shared" si="4"/>
        <v>106686</v>
      </c>
      <c r="K97" s="45"/>
    </row>
    <row r="98" spans="1:11" ht="31.5">
      <c r="A98" s="73">
        <v>19</v>
      </c>
      <c r="B98" s="73" t="s">
        <v>313</v>
      </c>
      <c r="C98" s="131" t="s">
        <v>295</v>
      </c>
      <c r="D98" s="131">
        <v>96.82</v>
      </c>
      <c r="E98" s="131">
        <f t="shared" si="5"/>
        <v>29</v>
      </c>
      <c r="F98" s="131">
        <v>29</v>
      </c>
      <c r="G98" s="131">
        <v>94733</v>
      </c>
      <c r="H98" s="131">
        <f t="shared" si="4"/>
        <v>94733</v>
      </c>
      <c r="K98" s="45"/>
    </row>
    <row r="99" spans="1:11" ht="31.5">
      <c r="A99" s="73">
        <v>20</v>
      </c>
      <c r="B99" s="73" t="s">
        <v>314</v>
      </c>
      <c r="C99" s="131" t="s">
        <v>295</v>
      </c>
      <c r="D99" s="131">
        <v>34.06</v>
      </c>
      <c r="E99" s="131">
        <f t="shared" si="5"/>
        <v>70</v>
      </c>
      <c r="F99" s="131">
        <v>70</v>
      </c>
      <c r="G99" s="131">
        <v>55767</v>
      </c>
      <c r="H99" s="131">
        <f t="shared" si="4"/>
        <v>55767</v>
      </c>
      <c r="K99" s="45"/>
    </row>
    <row r="100" spans="1:11" ht="31.5">
      <c r="A100" s="73">
        <v>21</v>
      </c>
      <c r="B100" s="73" t="s">
        <v>315</v>
      </c>
      <c r="C100" s="131" t="s">
        <v>295</v>
      </c>
      <c r="D100" s="131">
        <v>39.87</v>
      </c>
      <c r="E100" s="131">
        <f t="shared" si="5"/>
        <v>32</v>
      </c>
      <c r="F100" s="131">
        <v>32</v>
      </c>
      <c r="G100" s="131">
        <v>82783</v>
      </c>
      <c r="H100" s="131">
        <f t="shared" si="4"/>
        <v>82783</v>
      </c>
      <c r="K100" s="45"/>
    </row>
    <row r="101" spans="1:11" ht="31.5">
      <c r="A101" s="73">
        <v>22</v>
      </c>
      <c r="B101" s="73" t="s">
        <v>316</v>
      </c>
      <c r="C101" s="131" t="s">
        <v>295</v>
      </c>
      <c r="D101" s="131">
        <v>39.87</v>
      </c>
      <c r="E101" s="131">
        <f t="shared" si="5"/>
        <v>56</v>
      </c>
      <c r="F101" s="131">
        <v>56</v>
      </c>
      <c r="G101" s="131">
        <v>143858</v>
      </c>
      <c r="H101" s="131">
        <f t="shared" si="4"/>
        <v>143858</v>
      </c>
      <c r="K101" s="45"/>
    </row>
    <row r="102" spans="1:11" ht="31.5">
      <c r="A102" s="73">
        <v>23</v>
      </c>
      <c r="B102" s="73" t="s">
        <v>317</v>
      </c>
      <c r="C102" s="131" t="s">
        <v>295</v>
      </c>
      <c r="D102" s="131">
        <v>32.48</v>
      </c>
      <c r="E102" s="131">
        <v>71</v>
      </c>
      <c r="F102" s="131">
        <v>71</v>
      </c>
      <c r="G102" s="131">
        <v>89579</v>
      </c>
      <c r="H102" s="131">
        <f t="shared" si="4"/>
        <v>89579</v>
      </c>
      <c r="K102" s="45"/>
    </row>
    <row r="103" spans="1:11" ht="31.5">
      <c r="A103" s="73">
        <v>24</v>
      </c>
      <c r="B103" s="73" t="s">
        <v>318</v>
      </c>
      <c r="C103" s="131" t="s">
        <v>295</v>
      </c>
      <c r="D103" s="131">
        <v>56.58</v>
      </c>
      <c r="E103" s="131">
        <f>F103</f>
        <v>4</v>
      </c>
      <c r="F103" s="131">
        <v>4</v>
      </c>
      <c r="G103" s="131">
        <v>124200</v>
      </c>
      <c r="H103" s="131">
        <f t="shared" si="4"/>
        <v>124200</v>
      </c>
      <c r="K103" s="45"/>
    </row>
    <row r="104" spans="1:11" ht="31.5">
      <c r="A104" s="73">
        <v>25</v>
      </c>
      <c r="B104" s="73" t="s">
        <v>319</v>
      </c>
      <c r="C104" s="131" t="s">
        <v>295</v>
      </c>
      <c r="D104" s="131">
        <v>39.9</v>
      </c>
      <c r="E104" s="131">
        <f>F104</f>
        <v>3</v>
      </c>
      <c r="F104" s="131">
        <v>3</v>
      </c>
      <c r="G104" s="131">
        <v>92355</v>
      </c>
      <c r="H104" s="131">
        <f t="shared" si="4"/>
        <v>92355</v>
      </c>
      <c r="K104" s="45"/>
    </row>
    <row r="105" spans="1:10" ht="15.75">
      <c r="A105" s="73"/>
      <c r="B105" s="73"/>
      <c r="C105" s="131"/>
      <c r="D105" s="131" t="s">
        <v>320</v>
      </c>
      <c r="E105" s="131"/>
      <c r="F105" s="131"/>
      <c r="G105" s="131">
        <f>SUM(G80:G104)</f>
        <v>3510000</v>
      </c>
      <c r="H105" s="131">
        <f>SUM(H80:H104)</f>
        <v>3510000</v>
      </c>
      <c r="I105" s="41"/>
      <c r="J105" s="41"/>
    </row>
    <row r="106" spans="1:10" ht="15.75">
      <c r="A106" s="93"/>
      <c r="B106" s="93"/>
      <c r="C106" s="41"/>
      <c r="D106" s="41"/>
      <c r="E106" s="41"/>
      <c r="F106" s="41"/>
      <c r="G106" s="41"/>
      <c r="H106" s="41"/>
      <c r="I106" s="41"/>
      <c r="J106" s="41"/>
    </row>
    <row r="107" spans="1:8" ht="15.75" customHeight="1">
      <c r="A107" s="335" t="s">
        <v>133</v>
      </c>
      <c r="B107" s="335"/>
      <c r="C107" s="335"/>
      <c r="D107" s="132"/>
      <c r="E107" s="132"/>
      <c r="F107" s="47"/>
      <c r="G107" s="359" t="s">
        <v>134</v>
      </c>
      <c r="H107" s="359"/>
    </row>
    <row r="108" spans="1:8" ht="36.75" customHeight="1">
      <c r="A108" s="93"/>
      <c r="B108" s="93"/>
      <c r="C108" s="41"/>
      <c r="D108" s="355" t="s">
        <v>142</v>
      </c>
      <c r="E108" s="355"/>
      <c r="F108" s="355"/>
      <c r="G108" s="356" t="s">
        <v>136</v>
      </c>
      <c r="H108" s="356"/>
    </row>
    <row r="109" spans="2:5" ht="15.75">
      <c r="B109" s="134" t="s">
        <v>135</v>
      </c>
      <c r="C109" s="41"/>
      <c r="D109" s="41"/>
      <c r="E109" s="41"/>
    </row>
    <row r="110" spans="2:5" ht="15.75">
      <c r="B110" s="134"/>
      <c r="C110" s="41"/>
      <c r="D110" s="41"/>
      <c r="E110" s="41"/>
    </row>
    <row r="111" spans="1:8" ht="15.75" customHeight="1">
      <c r="A111" s="335" t="s">
        <v>137</v>
      </c>
      <c r="B111" s="335"/>
      <c r="C111" s="335"/>
      <c r="D111" s="132"/>
      <c r="E111" s="132"/>
      <c r="F111" s="47"/>
      <c r="G111" s="359" t="s">
        <v>138</v>
      </c>
      <c r="H111" s="359"/>
    </row>
    <row r="112" spans="1:8" ht="29.25" customHeight="1">
      <c r="A112" s="93"/>
      <c r="B112" s="93"/>
      <c r="C112" s="41"/>
      <c r="D112" s="355" t="s">
        <v>142</v>
      </c>
      <c r="E112" s="355"/>
      <c r="F112" s="355"/>
      <c r="G112" s="356" t="s">
        <v>136</v>
      </c>
      <c r="H112" s="356"/>
    </row>
    <row r="113" spans="1:5" ht="15.75">
      <c r="A113" s="93"/>
      <c r="B113" s="93"/>
      <c r="C113" s="41"/>
      <c r="D113" s="41"/>
      <c r="E113" s="41"/>
    </row>
    <row r="114" spans="1:10" ht="15.75" customHeight="1">
      <c r="A114" s="335" t="s">
        <v>139</v>
      </c>
      <c r="B114" s="335"/>
      <c r="C114" s="335"/>
      <c r="D114" s="357" t="s">
        <v>323</v>
      </c>
      <c r="E114" s="357"/>
      <c r="F114" s="357"/>
      <c r="G114" s="135" t="s">
        <v>324</v>
      </c>
      <c r="H114" s="357" t="s">
        <v>138</v>
      </c>
      <c r="I114" s="357"/>
      <c r="J114" s="133"/>
    </row>
    <row r="115" spans="1:10" ht="15.75" customHeight="1">
      <c r="A115" s="93"/>
      <c r="B115" s="93"/>
      <c r="C115" s="41"/>
      <c r="D115" s="358" t="s">
        <v>141</v>
      </c>
      <c r="E115" s="358"/>
      <c r="F115" s="358"/>
      <c r="G115" s="135" t="s">
        <v>142</v>
      </c>
      <c r="H115" s="358" t="s">
        <v>136</v>
      </c>
      <c r="I115" s="358"/>
      <c r="J115" s="135"/>
    </row>
    <row r="116" spans="1:10" ht="15.75">
      <c r="A116" s="93"/>
      <c r="B116" s="93"/>
      <c r="C116" s="41"/>
      <c r="D116" s="41"/>
      <c r="E116" s="41"/>
      <c r="F116" s="41"/>
      <c r="G116" s="41"/>
      <c r="H116" s="358"/>
      <c r="I116" s="358"/>
      <c r="J116" s="41"/>
    </row>
    <row r="117" spans="1:10" ht="15.75">
      <c r="A117" s="93"/>
      <c r="B117" s="132" t="s">
        <v>325</v>
      </c>
      <c r="C117" s="132"/>
      <c r="D117" s="132"/>
      <c r="E117" s="132"/>
      <c r="F117" s="41" t="s">
        <v>326</v>
      </c>
      <c r="H117" s="41"/>
      <c r="I117" s="41"/>
      <c r="J117" s="41"/>
    </row>
    <row r="118" spans="1:10" ht="15.75" customHeight="1">
      <c r="A118" s="93"/>
      <c r="B118" s="136" t="s">
        <v>327</v>
      </c>
      <c r="C118" s="136"/>
      <c r="D118" s="136"/>
      <c r="E118" s="136"/>
      <c r="F118" s="41"/>
      <c r="H118" s="41"/>
      <c r="I118" s="41"/>
      <c r="J118" s="41"/>
    </row>
    <row r="119" spans="1:10" ht="15.75">
      <c r="A119" s="93"/>
      <c r="B119" s="93"/>
      <c r="C119" s="41"/>
      <c r="D119" s="41"/>
      <c r="E119" s="41"/>
      <c r="F119" s="41"/>
      <c r="G119" s="41"/>
      <c r="H119" s="41"/>
      <c r="I119" s="41"/>
      <c r="J119" s="41"/>
    </row>
    <row r="120" spans="1:10" ht="15.75">
      <c r="A120" s="93"/>
      <c r="B120" s="93"/>
      <c r="C120" s="41"/>
      <c r="D120" s="41"/>
      <c r="E120" s="41"/>
      <c r="F120" s="41"/>
      <c r="G120" s="41"/>
      <c r="H120" s="41"/>
      <c r="I120" s="41"/>
      <c r="J120" s="41"/>
    </row>
    <row r="121" spans="1:10" ht="15.75">
      <c r="A121" s="93"/>
      <c r="B121" s="93"/>
      <c r="C121" s="41"/>
      <c r="D121" s="41"/>
      <c r="E121" s="41"/>
      <c r="F121" s="41"/>
      <c r="G121" s="41"/>
      <c r="H121" s="41"/>
      <c r="I121" s="41"/>
      <c r="J121" s="41"/>
    </row>
    <row r="122" spans="1:10" ht="15.75">
      <c r="A122" s="93"/>
      <c r="B122" s="93"/>
      <c r="C122" s="41"/>
      <c r="D122" s="41"/>
      <c r="E122" s="41"/>
      <c r="F122" s="41"/>
      <c r="G122" s="41"/>
      <c r="H122" s="41"/>
      <c r="I122" s="41"/>
      <c r="J122" s="41"/>
    </row>
    <row r="123" spans="1:10" ht="15.75">
      <c r="A123" s="93"/>
      <c r="B123" s="93"/>
      <c r="C123" s="41"/>
      <c r="D123" s="41"/>
      <c r="E123" s="41"/>
      <c r="F123" s="41"/>
      <c r="G123" s="41"/>
      <c r="H123" s="41"/>
      <c r="I123" s="41"/>
      <c r="J123" s="41"/>
    </row>
    <row r="124" spans="1:10" ht="15.75">
      <c r="A124" s="93"/>
      <c r="B124" s="93"/>
      <c r="C124" s="41"/>
      <c r="D124" s="41"/>
      <c r="E124" s="41"/>
      <c r="F124" s="41"/>
      <c r="G124" s="41"/>
      <c r="H124" s="41"/>
      <c r="I124" s="41"/>
      <c r="J124" s="41"/>
    </row>
    <row r="125" spans="1:10" ht="15.75">
      <c r="A125" s="93"/>
      <c r="B125" s="93"/>
      <c r="C125" s="41"/>
      <c r="D125" s="41"/>
      <c r="E125" s="41"/>
      <c r="F125" s="41"/>
      <c r="G125" s="41"/>
      <c r="H125" s="41"/>
      <c r="I125" s="41"/>
      <c r="J125" s="41"/>
    </row>
    <row r="126" spans="1:10" ht="15.75">
      <c r="A126" s="93"/>
      <c r="B126" s="93"/>
      <c r="C126" s="41"/>
      <c r="D126" s="41"/>
      <c r="E126" s="41"/>
      <c r="F126" s="41"/>
      <c r="G126" s="41"/>
      <c r="H126" s="41"/>
      <c r="I126" s="41"/>
      <c r="J126" s="41"/>
    </row>
    <row r="127" spans="1:10" ht="15.75">
      <c r="A127" s="93"/>
      <c r="B127" s="93"/>
      <c r="C127" s="41"/>
      <c r="D127" s="41"/>
      <c r="E127" s="41"/>
      <c r="F127" s="41"/>
      <c r="G127" s="41"/>
      <c r="H127" s="41"/>
      <c r="I127" s="41"/>
      <c r="J127" s="41"/>
    </row>
    <row r="128" spans="1:10" ht="15.75">
      <c r="A128" s="93"/>
      <c r="B128" s="93"/>
      <c r="C128" s="41"/>
      <c r="D128" s="41"/>
      <c r="E128" s="41"/>
      <c r="F128" s="41"/>
      <c r="G128" s="41"/>
      <c r="H128" s="41"/>
      <c r="I128" s="41"/>
      <c r="J128" s="41"/>
    </row>
    <row r="129" spans="1:10" ht="15.75">
      <c r="A129" s="93"/>
      <c r="B129" s="93"/>
      <c r="C129" s="41"/>
      <c r="D129" s="41"/>
      <c r="E129" s="41"/>
      <c r="F129" s="41"/>
      <c r="G129" s="41"/>
      <c r="H129" s="41"/>
      <c r="I129" s="41"/>
      <c r="J129" s="41"/>
    </row>
    <row r="130" spans="1:10" ht="15.75">
      <c r="A130" s="93"/>
      <c r="B130" s="93"/>
      <c r="C130" s="41"/>
      <c r="D130" s="41"/>
      <c r="E130" s="41"/>
      <c r="F130" s="41"/>
      <c r="G130" s="41"/>
      <c r="H130" s="41"/>
      <c r="I130" s="41"/>
      <c r="J130" s="41"/>
    </row>
    <row r="131" spans="1:10" ht="15.75">
      <c r="A131" s="93"/>
      <c r="B131" s="93"/>
      <c r="C131" s="41"/>
      <c r="D131" s="41"/>
      <c r="E131" s="41"/>
      <c r="F131" s="41"/>
      <c r="G131" s="41"/>
      <c r="H131" s="41"/>
      <c r="I131" s="41"/>
      <c r="J131" s="41"/>
    </row>
    <row r="132" spans="1:10" ht="15.75">
      <c r="A132" s="93"/>
      <c r="B132" s="93"/>
      <c r="C132" s="41"/>
      <c r="D132" s="41"/>
      <c r="E132" s="41"/>
      <c r="F132" s="41"/>
      <c r="G132" s="41"/>
      <c r="H132" s="41"/>
      <c r="I132" s="41"/>
      <c r="J132" s="41"/>
    </row>
    <row r="133" spans="1:10" ht="15.75">
      <c r="A133" s="93"/>
      <c r="B133" s="93"/>
      <c r="C133" s="41"/>
      <c r="D133" s="41"/>
      <c r="E133" s="41"/>
      <c r="F133" s="41"/>
      <c r="G133" s="41"/>
      <c r="H133" s="41"/>
      <c r="I133" s="41"/>
      <c r="J133" s="41"/>
    </row>
    <row r="134" spans="1:10" ht="15.75">
      <c r="A134" s="93"/>
      <c r="B134" s="93"/>
      <c r="C134" s="41"/>
      <c r="D134" s="41"/>
      <c r="E134" s="41"/>
      <c r="F134" s="41"/>
      <c r="G134" s="41"/>
      <c r="H134" s="41"/>
      <c r="I134" s="41"/>
      <c r="J134" s="41"/>
    </row>
    <row r="135" spans="1:10" ht="15.75">
      <c r="A135" s="93"/>
      <c r="B135" s="93"/>
      <c r="C135" s="41"/>
      <c r="D135" s="41"/>
      <c r="E135" s="41"/>
      <c r="F135" s="41"/>
      <c r="G135" s="41"/>
      <c r="H135" s="41"/>
      <c r="I135" s="41"/>
      <c r="J135" s="41"/>
    </row>
    <row r="136" spans="1:10" ht="15.75">
      <c r="A136" s="93"/>
      <c r="B136" s="93"/>
      <c r="C136" s="41"/>
      <c r="D136" s="41"/>
      <c r="E136" s="41"/>
      <c r="F136" s="41"/>
      <c r="G136" s="41"/>
      <c r="H136" s="41"/>
      <c r="I136" s="41"/>
      <c r="J136" s="41"/>
    </row>
    <row r="137" spans="1:10" ht="15.75">
      <c r="A137" s="93"/>
      <c r="B137" s="93"/>
      <c r="C137" s="41"/>
      <c r="D137" s="41"/>
      <c r="E137" s="41"/>
      <c r="F137" s="41"/>
      <c r="G137" s="41"/>
      <c r="H137" s="41"/>
      <c r="I137" s="41"/>
      <c r="J137" s="41"/>
    </row>
    <row r="138" spans="1:10" ht="15.75">
      <c r="A138" s="93"/>
      <c r="B138" s="93"/>
      <c r="C138" s="41"/>
      <c r="D138" s="41"/>
      <c r="E138" s="41"/>
      <c r="F138" s="41"/>
      <c r="G138" s="41"/>
      <c r="H138" s="41"/>
      <c r="I138" s="41"/>
      <c r="J138" s="41"/>
    </row>
    <row r="139" spans="1:10" ht="15.75">
      <c r="A139" s="93"/>
      <c r="B139" s="93"/>
      <c r="C139" s="41"/>
      <c r="D139" s="41"/>
      <c r="E139" s="41"/>
      <c r="F139" s="41"/>
      <c r="G139" s="41"/>
      <c r="H139" s="41"/>
      <c r="I139" s="41"/>
      <c r="J139" s="41"/>
    </row>
    <row r="140" spans="1:10" ht="15.75">
      <c r="A140" s="93"/>
      <c r="B140" s="93"/>
      <c r="C140" s="41"/>
      <c r="D140" s="41"/>
      <c r="E140" s="41"/>
      <c r="F140" s="41"/>
      <c r="G140" s="41"/>
      <c r="H140" s="41"/>
      <c r="I140" s="41"/>
      <c r="J140" s="41"/>
    </row>
    <row r="141" spans="1:10" ht="15.75">
      <c r="A141" s="93"/>
      <c r="B141" s="93"/>
      <c r="C141" s="41"/>
      <c r="D141" s="41"/>
      <c r="E141" s="41"/>
      <c r="F141" s="41"/>
      <c r="G141" s="41"/>
      <c r="H141" s="41"/>
      <c r="I141" s="41"/>
      <c r="J141" s="41"/>
    </row>
    <row r="142" spans="1:10" ht="15.75">
      <c r="A142" s="93"/>
      <c r="B142" s="93"/>
      <c r="C142" s="41"/>
      <c r="D142" s="41"/>
      <c r="E142" s="41"/>
      <c r="F142" s="41"/>
      <c r="G142" s="41"/>
      <c r="H142" s="41"/>
      <c r="I142" s="41"/>
      <c r="J142" s="41"/>
    </row>
    <row r="143" spans="1:10" ht="15.75">
      <c r="A143" s="93"/>
      <c r="B143" s="93"/>
      <c r="C143" s="41"/>
      <c r="D143" s="41"/>
      <c r="E143" s="41"/>
      <c r="F143" s="41"/>
      <c r="G143" s="41"/>
      <c r="H143" s="41"/>
      <c r="I143" s="41"/>
      <c r="J143" s="41"/>
    </row>
    <row r="144" spans="1:10" ht="15.75">
      <c r="A144" s="93"/>
      <c r="B144" s="93"/>
      <c r="C144" s="41"/>
      <c r="D144" s="41"/>
      <c r="E144" s="41"/>
      <c r="F144" s="41"/>
      <c r="G144" s="41"/>
      <c r="H144" s="41"/>
      <c r="I144" s="41"/>
      <c r="J144" s="41"/>
    </row>
    <row r="145" spans="1:10" ht="15.75">
      <c r="A145" s="93"/>
      <c r="B145" s="93"/>
      <c r="C145" s="41"/>
      <c r="D145" s="41"/>
      <c r="E145" s="41"/>
      <c r="F145" s="41"/>
      <c r="G145" s="41"/>
      <c r="H145" s="41"/>
      <c r="I145" s="41"/>
      <c r="J145" s="41"/>
    </row>
    <row r="146" spans="1:10" ht="15.75">
      <c r="A146" s="93"/>
      <c r="B146" s="93"/>
      <c r="C146" s="41"/>
      <c r="D146" s="41"/>
      <c r="E146" s="41"/>
      <c r="F146" s="41"/>
      <c r="G146" s="41"/>
      <c r="H146" s="41"/>
      <c r="I146" s="41"/>
      <c r="J146" s="41"/>
    </row>
    <row r="147" spans="1:10" ht="15.75">
      <c r="A147" s="93"/>
      <c r="B147" s="93"/>
      <c r="C147" s="41"/>
      <c r="D147" s="41"/>
      <c r="E147" s="41"/>
      <c r="F147" s="41"/>
      <c r="G147" s="41"/>
      <c r="H147" s="41"/>
      <c r="I147" s="41"/>
      <c r="J147" s="41"/>
    </row>
    <row r="148" spans="1:10" ht="15.75">
      <c r="A148" s="93"/>
      <c r="B148" s="93"/>
      <c r="C148" s="41"/>
      <c r="D148" s="41"/>
      <c r="E148" s="41"/>
      <c r="F148" s="41"/>
      <c r="G148" s="41"/>
      <c r="H148" s="41"/>
      <c r="I148" s="41"/>
      <c r="J148" s="41"/>
    </row>
    <row r="149" spans="1:10" ht="15.75">
      <c r="A149" s="93"/>
      <c r="B149" s="93"/>
      <c r="C149" s="41"/>
      <c r="D149" s="41"/>
      <c r="E149" s="41"/>
      <c r="F149" s="41"/>
      <c r="G149" s="41"/>
      <c r="H149" s="41"/>
      <c r="I149" s="41"/>
      <c r="J149" s="41"/>
    </row>
    <row r="150" spans="1:10" ht="15.75">
      <c r="A150" s="93"/>
      <c r="B150" s="93"/>
      <c r="C150" s="41"/>
      <c r="D150" s="41"/>
      <c r="E150" s="41"/>
      <c r="F150" s="41"/>
      <c r="G150" s="41"/>
      <c r="H150" s="41"/>
      <c r="I150" s="41"/>
      <c r="J150" s="41"/>
    </row>
    <row r="151" spans="1:10" ht="15.75">
      <c r="A151" s="93"/>
      <c r="B151" s="93"/>
      <c r="C151" s="41"/>
      <c r="D151" s="41"/>
      <c r="E151" s="41"/>
      <c r="F151" s="41"/>
      <c r="G151" s="41"/>
      <c r="H151" s="41"/>
      <c r="I151" s="41"/>
      <c r="J151" s="41"/>
    </row>
    <row r="152" spans="1:10" ht="15.75">
      <c r="A152" s="93"/>
      <c r="B152" s="93"/>
      <c r="C152" s="41"/>
      <c r="D152" s="41"/>
      <c r="E152" s="41"/>
      <c r="F152" s="41"/>
      <c r="G152" s="41"/>
      <c r="H152" s="41"/>
      <c r="I152" s="41"/>
      <c r="J152" s="41"/>
    </row>
    <row r="153" spans="1:10" ht="15.75">
      <c r="A153" s="93"/>
      <c r="B153" s="93"/>
      <c r="C153" s="41"/>
      <c r="D153" s="41"/>
      <c r="E153" s="41"/>
      <c r="F153" s="41"/>
      <c r="G153" s="41"/>
      <c r="H153" s="41"/>
      <c r="I153" s="41"/>
      <c r="J153" s="41"/>
    </row>
    <row r="154" spans="1:10" ht="15.75">
      <c r="A154" s="93"/>
      <c r="B154" s="93"/>
      <c r="C154" s="41"/>
      <c r="D154" s="41"/>
      <c r="E154" s="41"/>
      <c r="F154" s="41"/>
      <c r="G154" s="41"/>
      <c r="H154" s="41"/>
      <c r="I154" s="41"/>
      <c r="J154" s="41"/>
    </row>
    <row r="155" spans="1:10" ht="15.75">
      <c r="A155" s="93"/>
      <c r="B155" s="93"/>
      <c r="C155" s="41"/>
      <c r="D155" s="41"/>
      <c r="E155" s="41"/>
      <c r="F155" s="41"/>
      <c r="G155" s="41"/>
      <c r="H155" s="41"/>
      <c r="I155" s="41"/>
      <c r="J155" s="41"/>
    </row>
    <row r="156" spans="1:10" ht="15.75">
      <c r="A156" s="93"/>
      <c r="B156" s="93"/>
      <c r="C156" s="41"/>
      <c r="D156" s="41"/>
      <c r="E156" s="41"/>
      <c r="F156" s="41"/>
      <c r="G156" s="41"/>
      <c r="H156" s="41"/>
      <c r="I156" s="41"/>
      <c r="J156" s="41"/>
    </row>
    <row r="157" spans="1:10" ht="15.75">
      <c r="A157" s="93"/>
      <c r="B157" s="93"/>
      <c r="C157" s="41"/>
      <c r="D157" s="41"/>
      <c r="E157" s="41"/>
      <c r="F157" s="41"/>
      <c r="G157" s="41"/>
      <c r="H157" s="41"/>
      <c r="I157" s="41"/>
      <c r="J157" s="41"/>
    </row>
    <row r="158" spans="1:10" ht="15.75">
      <c r="A158" s="93"/>
      <c r="B158" s="93"/>
      <c r="C158" s="41"/>
      <c r="D158" s="41"/>
      <c r="E158" s="41"/>
      <c r="F158" s="41"/>
      <c r="G158" s="41"/>
      <c r="H158" s="41"/>
      <c r="I158" s="41"/>
      <c r="J158" s="41"/>
    </row>
    <row r="159" spans="1:10" ht="15.75">
      <c r="A159" s="93"/>
      <c r="B159" s="93"/>
      <c r="C159" s="41"/>
      <c r="D159" s="41"/>
      <c r="E159" s="41"/>
      <c r="F159" s="41"/>
      <c r="G159" s="41"/>
      <c r="H159" s="41"/>
      <c r="I159" s="41"/>
      <c r="J159" s="41"/>
    </row>
    <row r="160" spans="1:10" ht="15.75">
      <c r="A160" s="93"/>
      <c r="B160" s="93"/>
      <c r="C160" s="41"/>
      <c r="D160" s="41"/>
      <c r="E160" s="41"/>
      <c r="F160" s="41"/>
      <c r="G160" s="41"/>
      <c r="H160" s="41"/>
      <c r="I160" s="41"/>
      <c r="J160" s="41"/>
    </row>
    <row r="161" spans="1:10" ht="15.75">
      <c r="A161" s="93"/>
      <c r="B161" s="93"/>
      <c r="C161" s="41"/>
      <c r="D161" s="41"/>
      <c r="E161" s="41"/>
      <c r="F161" s="41"/>
      <c r="G161" s="41"/>
      <c r="H161" s="41"/>
      <c r="I161" s="41"/>
      <c r="J161" s="41"/>
    </row>
    <row r="162" spans="1:10" ht="15.75">
      <c r="A162" s="93"/>
      <c r="B162" s="93"/>
      <c r="C162" s="41"/>
      <c r="D162" s="41"/>
      <c r="E162" s="41"/>
      <c r="F162" s="41"/>
      <c r="G162" s="41"/>
      <c r="H162" s="41"/>
      <c r="I162" s="41"/>
      <c r="J162" s="41"/>
    </row>
    <row r="163" spans="1:10" ht="15.75">
      <c r="A163" s="93"/>
      <c r="B163" s="93"/>
      <c r="C163" s="41"/>
      <c r="D163" s="41"/>
      <c r="E163" s="41"/>
      <c r="F163" s="41"/>
      <c r="G163" s="41"/>
      <c r="H163" s="41"/>
      <c r="I163" s="41"/>
      <c r="J163" s="41"/>
    </row>
    <row r="164" spans="1:10" ht="15.75">
      <c r="A164" s="93"/>
      <c r="B164" s="93"/>
      <c r="C164" s="41"/>
      <c r="D164" s="41"/>
      <c r="E164" s="41"/>
      <c r="F164" s="41"/>
      <c r="G164" s="41"/>
      <c r="H164" s="41"/>
      <c r="I164" s="41"/>
      <c r="J164" s="41"/>
    </row>
    <row r="165" spans="1:10" ht="15.75">
      <c r="A165" s="93"/>
      <c r="B165" s="93"/>
      <c r="C165" s="41"/>
      <c r="D165" s="41"/>
      <c r="E165" s="41"/>
      <c r="F165" s="41"/>
      <c r="G165" s="41"/>
      <c r="H165" s="41"/>
      <c r="I165" s="41"/>
      <c r="J165" s="41"/>
    </row>
    <row r="166" spans="1:10" ht="15.75">
      <c r="A166" s="93"/>
      <c r="B166" s="93"/>
      <c r="C166" s="41"/>
      <c r="D166" s="41"/>
      <c r="E166" s="41"/>
      <c r="F166" s="41"/>
      <c r="G166" s="41"/>
      <c r="H166" s="41"/>
      <c r="I166" s="41"/>
      <c r="J166" s="41"/>
    </row>
    <row r="167" spans="1:10" ht="15.75">
      <c r="A167" s="93"/>
      <c r="B167" s="93"/>
      <c r="C167" s="41"/>
      <c r="D167" s="41"/>
      <c r="E167" s="41"/>
      <c r="F167" s="41"/>
      <c r="G167" s="41"/>
      <c r="H167" s="41"/>
      <c r="I167" s="41"/>
      <c r="J167" s="41"/>
    </row>
    <row r="168" spans="1:10" ht="15.75">
      <c r="A168" s="93"/>
      <c r="B168" s="93"/>
      <c r="C168" s="41"/>
      <c r="D168" s="41"/>
      <c r="E168" s="41"/>
      <c r="F168" s="41"/>
      <c r="G168" s="41"/>
      <c r="H168" s="41"/>
      <c r="I168" s="41"/>
      <c r="J168" s="41"/>
    </row>
    <row r="169" spans="1:10" ht="15.75">
      <c r="A169" s="93"/>
      <c r="B169" s="93"/>
      <c r="C169" s="41"/>
      <c r="D169" s="41"/>
      <c r="E169" s="41"/>
      <c r="F169" s="41"/>
      <c r="G169" s="41"/>
      <c r="H169" s="41"/>
      <c r="I169" s="41"/>
      <c r="J169" s="41"/>
    </row>
    <row r="170" spans="1:10" ht="15.75">
      <c r="A170" s="93"/>
      <c r="B170" s="93"/>
      <c r="C170" s="41"/>
      <c r="D170" s="41"/>
      <c r="E170" s="41"/>
      <c r="F170" s="41"/>
      <c r="G170" s="41"/>
      <c r="H170" s="41"/>
      <c r="I170" s="41"/>
      <c r="J170" s="41"/>
    </row>
    <row r="171" spans="1:10" ht="15.75">
      <c r="A171" s="93"/>
      <c r="B171" s="93"/>
      <c r="C171" s="41"/>
      <c r="D171" s="41"/>
      <c r="E171" s="41"/>
      <c r="F171" s="41"/>
      <c r="G171" s="41"/>
      <c r="H171" s="41"/>
      <c r="I171" s="41"/>
      <c r="J171" s="41"/>
    </row>
    <row r="172" spans="1:10" ht="15.75">
      <c r="A172" s="93"/>
      <c r="B172" s="93"/>
      <c r="C172" s="41"/>
      <c r="D172" s="41"/>
      <c r="E172" s="41"/>
      <c r="F172" s="41"/>
      <c r="G172" s="41"/>
      <c r="H172" s="41"/>
      <c r="I172" s="41"/>
      <c r="J172" s="41"/>
    </row>
    <row r="173" spans="1:10" ht="15.75">
      <c r="A173" s="93"/>
      <c r="B173" s="93"/>
      <c r="C173" s="41"/>
      <c r="D173" s="41"/>
      <c r="E173" s="41"/>
      <c r="F173" s="41"/>
      <c r="G173" s="41"/>
      <c r="H173" s="41"/>
      <c r="I173" s="41"/>
      <c r="J173" s="41"/>
    </row>
    <row r="174" spans="1:10" ht="15.75">
      <c r="A174" s="93"/>
      <c r="B174" s="93"/>
      <c r="C174" s="41"/>
      <c r="D174" s="41"/>
      <c r="E174" s="41"/>
      <c r="F174" s="41"/>
      <c r="G174" s="41"/>
      <c r="H174" s="41"/>
      <c r="I174" s="41"/>
      <c r="J174" s="41"/>
    </row>
    <row r="175" spans="1:10" ht="15.75">
      <c r="A175" s="93"/>
      <c r="B175" s="93"/>
      <c r="C175" s="41"/>
      <c r="D175" s="41"/>
      <c r="E175" s="41"/>
      <c r="F175" s="41"/>
      <c r="G175" s="41"/>
      <c r="H175" s="41"/>
      <c r="I175" s="41"/>
      <c r="J175" s="41"/>
    </row>
    <row r="176" spans="1:10" ht="15.75">
      <c r="A176" s="93"/>
      <c r="B176" s="93"/>
      <c r="C176" s="41"/>
      <c r="D176" s="41"/>
      <c r="E176" s="41"/>
      <c r="F176" s="41"/>
      <c r="G176" s="41"/>
      <c r="H176" s="41"/>
      <c r="I176" s="41"/>
      <c r="J176" s="41"/>
    </row>
    <row r="177" spans="1:10" ht="15.75">
      <c r="A177" s="93"/>
      <c r="B177" s="93"/>
      <c r="C177" s="41"/>
      <c r="D177" s="41"/>
      <c r="E177" s="41"/>
      <c r="F177" s="41"/>
      <c r="G177" s="41"/>
      <c r="H177" s="41"/>
      <c r="I177" s="41"/>
      <c r="J177" s="41"/>
    </row>
    <row r="178" spans="1:10" ht="15.75">
      <c r="A178" s="93"/>
      <c r="B178" s="93"/>
      <c r="C178" s="41"/>
      <c r="D178" s="41"/>
      <c r="E178" s="41"/>
      <c r="F178" s="41"/>
      <c r="G178" s="41"/>
      <c r="H178" s="41"/>
      <c r="I178" s="41"/>
      <c r="J178" s="41"/>
    </row>
    <row r="179" spans="1:10" ht="15.75">
      <c r="A179" s="93"/>
      <c r="B179" s="93"/>
      <c r="C179" s="41"/>
      <c r="D179" s="41"/>
      <c r="E179" s="41"/>
      <c r="F179" s="41"/>
      <c r="G179" s="41"/>
      <c r="H179" s="41"/>
      <c r="I179" s="41"/>
      <c r="J179" s="41"/>
    </row>
    <row r="180" spans="1:10" ht="15.75">
      <c r="A180" s="93"/>
      <c r="B180" s="93"/>
      <c r="C180" s="41"/>
      <c r="D180" s="41"/>
      <c r="E180" s="41"/>
      <c r="F180" s="41"/>
      <c r="G180" s="41"/>
      <c r="H180" s="41"/>
      <c r="I180" s="41"/>
      <c r="J180" s="41"/>
    </row>
    <row r="181" spans="1:10" ht="15.75">
      <c r="A181" s="93"/>
      <c r="B181" s="93"/>
      <c r="C181" s="41"/>
      <c r="D181" s="41"/>
      <c r="E181" s="41"/>
      <c r="F181" s="41"/>
      <c r="G181" s="41"/>
      <c r="H181" s="41"/>
      <c r="I181" s="41"/>
      <c r="J181" s="41"/>
    </row>
    <row r="182" spans="1:10" ht="15.75">
      <c r="A182" s="93"/>
      <c r="B182" s="93"/>
      <c r="C182" s="41"/>
      <c r="D182" s="41"/>
      <c r="E182" s="41"/>
      <c r="F182" s="41"/>
      <c r="G182" s="41"/>
      <c r="H182" s="41"/>
      <c r="I182" s="41"/>
      <c r="J182" s="41"/>
    </row>
    <row r="183" spans="1:10" ht="15.75">
      <c r="A183" s="93"/>
      <c r="B183" s="93"/>
      <c r="C183" s="41"/>
      <c r="D183" s="41"/>
      <c r="E183" s="41"/>
      <c r="F183" s="41"/>
      <c r="G183" s="41"/>
      <c r="H183" s="41"/>
      <c r="I183" s="41"/>
      <c r="J183" s="41"/>
    </row>
    <row r="184" spans="1:10" ht="15.75">
      <c r="A184" s="93"/>
      <c r="B184" s="93"/>
      <c r="C184" s="41"/>
      <c r="D184" s="41"/>
      <c r="E184" s="41"/>
      <c r="F184" s="41"/>
      <c r="G184" s="41"/>
      <c r="H184" s="41"/>
      <c r="I184" s="41"/>
      <c r="J184" s="41"/>
    </row>
    <row r="185" spans="1:10" ht="15.75">
      <c r="A185" s="93"/>
      <c r="B185" s="93"/>
      <c r="C185" s="41"/>
      <c r="D185" s="41"/>
      <c r="E185" s="41"/>
      <c r="F185" s="41"/>
      <c r="G185" s="41"/>
      <c r="H185" s="41"/>
      <c r="I185" s="41"/>
      <c r="J185" s="41"/>
    </row>
    <row r="186" spans="1:10" ht="15.75">
      <c r="A186" s="93"/>
      <c r="B186" s="93"/>
      <c r="C186" s="41"/>
      <c r="D186" s="41"/>
      <c r="E186" s="41"/>
      <c r="F186" s="41"/>
      <c r="G186" s="41"/>
      <c r="H186" s="41"/>
      <c r="I186" s="41"/>
      <c r="J186" s="41"/>
    </row>
    <row r="187" spans="1:10" ht="15.75">
      <c r="A187" s="93"/>
      <c r="B187" s="93"/>
      <c r="C187" s="41"/>
      <c r="D187" s="41"/>
      <c r="E187" s="41"/>
      <c r="F187" s="41"/>
      <c r="G187" s="41"/>
      <c r="H187" s="41"/>
      <c r="I187" s="41"/>
      <c r="J187" s="41"/>
    </row>
    <row r="188" spans="1:10" ht="15.75">
      <c r="A188" s="93"/>
      <c r="B188" s="93"/>
      <c r="C188" s="41"/>
      <c r="D188" s="41"/>
      <c r="E188" s="41"/>
      <c r="F188" s="41"/>
      <c r="G188" s="41"/>
      <c r="H188" s="41"/>
      <c r="I188" s="41"/>
      <c r="J188" s="41"/>
    </row>
    <row r="189" spans="1:10" ht="15.75">
      <c r="A189" s="93"/>
      <c r="B189" s="93"/>
      <c r="C189" s="41"/>
      <c r="D189" s="41"/>
      <c r="E189" s="41"/>
      <c r="F189" s="41"/>
      <c r="G189" s="41"/>
      <c r="H189" s="41"/>
      <c r="I189" s="41"/>
      <c r="J189" s="41"/>
    </row>
    <row r="190" spans="1:10" ht="15.75">
      <c r="A190" s="93"/>
      <c r="B190" s="93"/>
      <c r="C190" s="41"/>
      <c r="D190" s="41"/>
      <c r="E190" s="41"/>
      <c r="F190" s="41"/>
      <c r="G190" s="41"/>
      <c r="H190" s="41"/>
      <c r="I190" s="41"/>
      <c r="J190" s="41"/>
    </row>
    <row r="191" spans="1:10" ht="15.75">
      <c r="A191" s="93"/>
      <c r="B191" s="93"/>
      <c r="C191" s="41"/>
      <c r="D191" s="41"/>
      <c r="E191" s="41"/>
      <c r="F191" s="41"/>
      <c r="G191" s="41"/>
      <c r="H191" s="41"/>
      <c r="I191" s="41"/>
      <c r="J191" s="41"/>
    </row>
    <row r="192" spans="1:10" ht="15.75">
      <c r="A192" s="93"/>
      <c r="B192" s="93"/>
      <c r="C192" s="41"/>
      <c r="D192" s="41"/>
      <c r="E192" s="41"/>
      <c r="F192" s="41"/>
      <c r="G192" s="41"/>
      <c r="H192" s="41"/>
      <c r="I192" s="41"/>
      <c r="J192" s="41"/>
    </row>
    <row r="193" spans="1:10" ht="15.75">
      <c r="A193" s="93"/>
      <c r="B193" s="93"/>
      <c r="C193" s="41"/>
      <c r="D193" s="41"/>
      <c r="E193" s="41"/>
      <c r="F193" s="41"/>
      <c r="G193" s="41"/>
      <c r="H193" s="41"/>
      <c r="I193" s="41"/>
      <c r="J193" s="41"/>
    </row>
    <row r="194" spans="1:10" ht="15.75">
      <c r="A194" s="93"/>
      <c r="B194" s="93"/>
      <c r="C194" s="41"/>
      <c r="D194" s="41"/>
      <c r="E194" s="41"/>
      <c r="F194" s="41"/>
      <c r="G194" s="41"/>
      <c r="H194" s="41"/>
      <c r="I194" s="41"/>
      <c r="J194" s="41"/>
    </row>
    <row r="195" spans="1:10" ht="15.75">
      <c r="A195" s="93"/>
      <c r="B195" s="93"/>
      <c r="C195" s="41"/>
      <c r="D195" s="41"/>
      <c r="E195" s="41"/>
      <c r="F195" s="41"/>
      <c r="G195" s="41"/>
      <c r="H195" s="41"/>
      <c r="I195" s="41"/>
      <c r="J195" s="41"/>
    </row>
    <row r="196" spans="1:10" ht="15.75">
      <c r="A196" s="93"/>
      <c r="B196" s="93"/>
      <c r="C196" s="41"/>
      <c r="D196" s="41"/>
      <c r="E196" s="41"/>
      <c r="F196" s="41"/>
      <c r="G196" s="41"/>
      <c r="H196" s="41"/>
      <c r="I196" s="41"/>
      <c r="J196" s="41"/>
    </row>
    <row r="197" spans="1:10" ht="15.75">
      <c r="A197" s="93"/>
      <c r="B197" s="93"/>
      <c r="C197" s="41"/>
      <c r="D197" s="41"/>
      <c r="E197" s="41"/>
      <c r="F197" s="41"/>
      <c r="G197" s="41"/>
      <c r="H197" s="41"/>
      <c r="I197" s="41"/>
      <c r="J197" s="41"/>
    </row>
    <row r="198" spans="1:10" ht="15.75">
      <c r="A198" s="93"/>
      <c r="B198" s="93"/>
      <c r="C198" s="41"/>
      <c r="D198" s="41"/>
      <c r="E198" s="41"/>
      <c r="F198" s="41"/>
      <c r="G198" s="41"/>
      <c r="H198" s="41"/>
      <c r="I198" s="41"/>
      <c r="J198" s="41"/>
    </row>
    <row r="199" spans="1:10" ht="15.75">
      <c r="A199" s="93"/>
      <c r="B199" s="93"/>
      <c r="C199" s="41"/>
      <c r="D199" s="41"/>
      <c r="E199" s="41"/>
      <c r="F199" s="41"/>
      <c r="G199" s="41"/>
      <c r="H199" s="41"/>
      <c r="I199" s="41"/>
      <c r="J199" s="41"/>
    </row>
    <row r="200" spans="1:10" ht="15.75">
      <c r="A200" s="93"/>
      <c r="B200" s="93"/>
      <c r="C200" s="41"/>
      <c r="D200" s="41"/>
      <c r="E200" s="41"/>
      <c r="F200" s="41"/>
      <c r="G200" s="41"/>
      <c r="H200" s="41"/>
      <c r="I200" s="41"/>
      <c r="J200" s="41"/>
    </row>
    <row r="201" spans="1:10" ht="15.75">
      <c r="A201" s="93"/>
      <c r="B201" s="93"/>
      <c r="C201" s="41"/>
      <c r="D201" s="41"/>
      <c r="E201" s="41"/>
      <c r="F201" s="41"/>
      <c r="G201" s="41"/>
      <c r="H201" s="41"/>
      <c r="I201" s="41"/>
      <c r="J201" s="41"/>
    </row>
    <row r="202" spans="1:10" ht="15.75">
      <c r="A202" s="93"/>
      <c r="B202" s="93"/>
      <c r="C202" s="41"/>
      <c r="D202" s="41"/>
      <c r="E202" s="41"/>
      <c r="F202" s="41"/>
      <c r="G202" s="41"/>
      <c r="H202" s="41"/>
      <c r="I202" s="41"/>
      <c r="J202" s="41"/>
    </row>
    <row r="203" spans="1:10" ht="15.75">
      <c r="A203" s="93"/>
      <c r="B203" s="93"/>
      <c r="C203" s="41"/>
      <c r="D203" s="41"/>
      <c r="E203" s="41"/>
      <c r="F203" s="41"/>
      <c r="G203" s="41"/>
      <c r="H203" s="41"/>
      <c r="I203" s="41"/>
      <c r="J203" s="41"/>
    </row>
    <row r="204" spans="1:10" ht="15.75">
      <c r="A204" s="93"/>
      <c r="B204" s="93"/>
      <c r="C204" s="41"/>
      <c r="D204" s="41"/>
      <c r="E204" s="41"/>
      <c r="F204" s="41"/>
      <c r="G204" s="41"/>
      <c r="H204" s="41"/>
      <c r="I204" s="41"/>
      <c r="J204" s="41"/>
    </row>
    <row r="205" spans="1:10" ht="15.75">
      <c r="A205" s="93"/>
      <c r="B205" s="93"/>
      <c r="C205" s="41"/>
      <c r="D205" s="41"/>
      <c r="E205" s="41"/>
      <c r="F205" s="41"/>
      <c r="G205" s="41"/>
      <c r="H205" s="41"/>
      <c r="I205" s="41"/>
      <c r="J205" s="41"/>
    </row>
    <row r="206" spans="1:10" ht="15.75">
      <c r="A206" s="93"/>
      <c r="B206" s="93"/>
      <c r="C206" s="41"/>
      <c r="D206" s="41"/>
      <c r="E206" s="41"/>
      <c r="F206" s="41"/>
      <c r="G206" s="41"/>
      <c r="H206" s="41"/>
      <c r="I206" s="41"/>
      <c r="J206" s="41"/>
    </row>
    <row r="207" spans="1:10" ht="15.75">
      <c r="A207" s="93"/>
      <c r="B207" s="93"/>
      <c r="C207" s="41"/>
      <c r="D207" s="41"/>
      <c r="E207" s="41"/>
      <c r="F207" s="41"/>
      <c r="G207" s="41"/>
      <c r="H207" s="41"/>
      <c r="I207" s="41"/>
      <c r="J207" s="41"/>
    </row>
    <row r="208" spans="1:10" ht="15.75">
      <c r="A208" s="93"/>
      <c r="B208" s="93"/>
      <c r="C208" s="41"/>
      <c r="D208" s="41"/>
      <c r="E208" s="41"/>
      <c r="F208" s="41"/>
      <c r="G208" s="41"/>
      <c r="H208" s="41"/>
      <c r="I208" s="41"/>
      <c r="J208" s="41"/>
    </row>
    <row r="209" spans="1:10" ht="15.75">
      <c r="A209" s="93"/>
      <c r="B209" s="93"/>
      <c r="C209" s="41"/>
      <c r="D209" s="41"/>
      <c r="E209" s="41"/>
      <c r="F209" s="41"/>
      <c r="G209" s="41"/>
      <c r="H209" s="41"/>
      <c r="I209" s="41"/>
      <c r="J209" s="41"/>
    </row>
    <row r="210" spans="1:10" ht="15.75">
      <c r="A210" s="93"/>
      <c r="B210" s="93"/>
      <c r="C210" s="41"/>
      <c r="D210" s="41"/>
      <c r="E210" s="41"/>
      <c r="F210" s="41"/>
      <c r="G210" s="41"/>
      <c r="H210" s="41"/>
      <c r="I210" s="41"/>
      <c r="J210" s="41"/>
    </row>
    <row r="211" spans="1:10" ht="15.75">
      <c r="A211" s="93"/>
      <c r="B211" s="93"/>
      <c r="C211" s="41"/>
      <c r="D211" s="41"/>
      <c r="E211" s="41"/>
      <c r="F211" s="41"/>
      <c r="G211" s="41"/>
      <c r="H211" s="41"/>
      <c r="I211" s="41"/>
      <c r="J211" s="41"/>
    </row>
    <row r="212" spans="1:10" ht="15.75">
      <c r="A212" s="93"/>
      <c r="B212" s="93"/>
      <c r="C212" s="41"/>
      <c r="D212" s="41"/>
      <c r="E212" s="41"/>
      <c r="F212" s="41"/>
      <c r="G212" s="41"/>
      <c r="H212" s="41"/>
      <c r="I212" s="41"/>
      <c r="J212" s="41"/>
    </row>
    <row r="213" spans="1:10" ht="15.75">
      <c r="A213" s="93"/>
      <c r="B213" s="93"/>
      <c r="C213" s="41"/>
      <c r="D213" s="41"/>
      <c r="E213" s="41"/>
      <c r="F213" s="41"/>
      <c r="G213" s="41"/>
      <c r="H213" s="41"/>
      <c r="I213" s="41"/>
      <c r="J213" s="41"/>
    </row>
    <row r="214" spans="1:10" ht="15.75">
      <c r="A214" s="93"/>
      <c r="B214" s="93"/>
      <c r="C214" s="41"/>
      <c r="D214" s="41"/>
      <c r="E214" s="41"/>
      <c r="F214" s="41"/>
      <c r="G214" s="41"/>
      <c r="H214" s="41"/>
      <c r="I214" s="41"/>
      <c r="J214" s="41"/>
    </row>
    <row r="215" spans="1:10" ht="15.75">
      <c r="A215" s="93"/>
      <c r="B215" s="93"/>
      <c r="C215" s="41"/>
      <c r="D215" s="41"/>
      <c r="E215" s="41"/>
      <c r="F215" s="41"/>
      <c r="G215" s="41"/>
      <c r="H215" s="41"/>
      <c r="I215" s="41"/>
      <c r="J215" s="41"/>
    </row>
    <row r="216" spans="1:10" ht="15.75">
      <c r="A216" s="93"/>
      <c r="B216" s="93"/>
      <c r="C216" s="41"/>
      <c r="D216" s="41"/>
      <c r="E216" s="41"/>
      <c r="F216" s="41"/>
      <c r="G216" s="41"/>
      <c r="H216" s="41"/>
      <c r="I216" s="41"/>
      <c r="J216" s="41"/>
    </row>
    <row r="217" spans="1:10" ht="15.75">
      <c r="A217" s="93"/>
      <c r="B217" s="93"/>
      <c r="C217" s="41"/>
      <c r="D217" s="41"/>
      <c r="E217" s="41"/>
      <c r="F217" s="41"/>
      <c r="G217" s="41"/>
      <c r="H217" s="41"/>
      <c r="I217" s="41"/>
      <c r="J217" s="41"/>
    </row>
    <row r="218" spans="1:10" ht="15.75">
      <c r="A218" s="93"/>
      <c r="B218" s="93"/>
      <c r="C218" s="41"/>
      <c r="D218" s="41"/>
      <c r="E218" s="41"/>
      <c r="F218" s="41"/>
      <c r="G218" s="41"/>
      <c r="H218" s="41"/>
      <c r="I218" s="41"/>
      <c r="J218" s="41"/>
    </row>
    <row r="219" spans="1:10" ht="15.75">
      <c r="A219" s="93"/>
      <c r="B219" s="93"/>
      <c r="C219" s="41"/>
      <c r="D219" s="41"/>
      <c r="E219" s="41"/>
      <c r="F219" s="41"/>
      <c r="G219" s="41"/>
      <c r="H219" s="41"/>
      <c r="I219" s="41"/>
      <c r="J219" s="41"/>
    </row>
    <row r="220" spans="1:10" ht="15.75">
      <c r="A220" s="93"/>
      <c r="B220" s="93"/>
      <c r="C220" s="41"/>
      <c r="D220" s="41"/>
      <c r="E220" s="41"/>
      <c r="F220" s="41"/>
      <c r="G220" s="41"/>
      <c r="H220" s="41"/>
      <c r="I220" s="41"/>
      <c r="J220" s="41"/>
    </row>
    <row r="221" spans="1:10" ht="15.75">
      <c r="A221" s="93"/>
      <c r="B221" s="93"/>
      <c r="C221" s="41"/>
      <c r="D221" s="41"/>
      <c r="E221" s="41"/>
      <c r="F221" s="41"/>
      <c r="G221" s="41"/>
      <c r="H221" s="41"/>
      <c r="I221" s="41"/>
      <c r="J221" s="41"/>
    </row>
    <row r="222" spans="1:10" ht="15.75">
      <c r="A222" s="93"/>
      <c r="B222" s="93"/>
      <c r="C222" s="41"/>
      <c r="D222" s="41"/>
      <c r="E222" s="41"/>
      <c r="F222" s="41"/>
      <c r="G222" s="41"/>
      <c r="H222" s="41"/>
      <c r="I222" s="41"/>
      <c r="J222" s="41"/>
    </row>
    <row r="223" spans="1:10" ht="15.75">
      <c r="A223" s="93"/>
      <c r="B223" s="93"/>
      <c r="C223" s="41"/>
      <c r="D223" s="41"/>
      <c r="E223" s="41"/>
      <c r="F223" s="41"/>
      <c r="G223" s="41"/>
      <c r="H223" s="41"/>
      <c r="I223" s="41"/>
      <c r="J223" s="41"/>
    </row>
    <row r="224" spans="1:10" ht="15.75">
      <c r="A224" s="93"/>
      <c r="B224" s="93"/>
      <c r="C224" s="41"/>
      <c r="D224" s="41"/>
      <c r="E224" s="41"/>
      <c r="F224" s="41"/>
      <c r="G224" s="41"/>
      <c r="H224" s="41"/>
      <c r="I224" s="41"/>
      <c r="J224" s="41"/>
    </row>
    <row r="225" spans="1:10" ht="15.75">
      <c r="A225" s="93"/>
      <c r="B225" s="93"/>
      <c r="C225" s="41"/>
      <c r="D225" s="41"/>
      <c r="E225" s="41"/>
      <c r="F225" s="41"/>
      <c r="G225" s="41"/>
      <c r="H225" s="41"/>
      <c r="I225" s="41"/>
      <c r="J225" s="41"/>
    </row>
    <row r="226" spans="1:10" ht="15.75">
      <c r="A226" s="93"/>
      <c r="B226" s="93"/>
      <c r="C226" s="41"/>
      <c r="D226" s="41"/>
      <c r="E226" s="41"/>
      <c r="F226" s="41"/>
      <c r="G226" s="41"/>
      <c r="H226" s="41"/>
      <c r="I226" s="41"/>
      <c r="J226" s="41"/>
    </row>
    <row r="227" spans="1:10" ht="15.75">
      <c r="A227" s="93"/>
      <c r="B227" s="93"/>
      <c r="C227" s="41"/>
      <c r="D227" s="41"/>
      <c r="E227" s="41"/>
      <c r="F227" s="41"/>
      <c r="G227" s="41"/>
      <c r="H227" s="41"/>
      <c r="I227" s="41"/>
      <c r="J227" s="41"/>
    </row>
    <row r="228" spans="1:10" ht="15.75">
      <c r="A228" s="93"/>
      <c r="B228" s="93"/>
      <c r="C228" s="41"/>
      <c r="D228" s="41"/>
      <c r="E228" s="41"/>
      <c r="F228" s="41"/>
      <c r="G228" s="41"/>
      <c r="H228" s="41"/>
      <c r="I228" s="41"/>
      <c r="J228" s="41"/>
    </row>
    <row r="229" spans="1:10" ht="15.75">
      <c r="A229" s="93"/>
      <c r="B229" s="93"/>
      <c r="C229" s="41"/>
      <c r="D229" s="41"/>
      <c r="E229" s="41"/>
      <c r="F229" s="41"/>
      <c r="G229" s="41"/>
      <c r="H229" s="41"/>
      <c r="I229" s="41"/>
      <c r="J229" s="41"/>
    </row>
    <row r="230" spans="1:10" ht="15.75">
      <c r="A230" s="93"/>
      <c r="B230" s="93"/>
      <c r="C230" s="41"/>
      <c r="D230" s="41"/>
      <c r="E230" s="41"/>
      <c r="F230" s="41"/>
      <c r="G230" s="41"/>
      <c r="H230" s="41"/>
      <c r="I230" s="41"/>
      <c r="J230" s="41"/>
    </row>
    <row r="231" spans="1:10" ht="15.75">
      <c r="A231" s="93"/>
      <c r="B231" s="93"/>
      <c r="C231" s="41"/>
      <c r="D231" s="41"/>
      <c r="E231" s="41"/>
      <c r="F231" s="41"/>
      <c r="G231" s="41"/>
      <c r="H231" s="41"/>
      <c r="I231" s="41"/>
      <c r="J231" s="41"/>
    </row>
    <row r="232" spans="1:10" ht="15.75">
      <c r="A232" s="93"/>
      <c r="B232" s="93"/>
      <c r="C232" s="41"/>
      <c r="D232" s="41"/>
      <c r="E232" s="41"/>
      <c r="F232" s="41"/>
      <c r="G232" s="41"/>
      <c r="H232" s="41"/>
      <c r="I232" s="41"/>
      <c r="J232" s="41"/>
    </row>
    <row r="233" spans="1:10" ht="15.75">
      <c r="A233" s="93"/>
      <c r="B233" s="93"/>
      <c r="C233" s="41"/>
      <c r="D233" s="41"/>
      <c r="E233" s="41"/>
      <c r="F233" s="41"/>
      <c r="G233" s="41"/>
      <c r="H233" s="41"/>
      <c r="I233" s="41"/>
      <c r="J233" s="41"/>
    </row>
    <row r="234" spans="1:10" ht="15.75">
      <c r="A234" s="93"/>
      <c r="B234" s="93"/>
      <c r="C234" s="41"/>
      <c r="D234" s="41"/>
      <c r="E234" s="41"/>
      <c r="F234" s="41"/>
      <c r="G234" s="41"/>
      <c r="H234" s="41"/>
      <c r="I234" s="41"/>
      <c r="J234" s="41"/>
    </row>
    <row r="235" spans="1:10" ht="15.75">
      <c r="A235" s="93"/>
      <c r="B235" s="93"/>
      <c r="C235" s="41"/>
      <c r="D235" s="41"/>
      <c r="E235" s="41"/>
      <c r="F235" s="41"/>
      <c r="G235" s="41"/>
      <c r="H235" s="41"/>
      <c r="I235" s="41"/>
      <c r="J235" s="41"/>
    </row>
    <row r="236" spans="1:10" ht="15.75">
      <c r="A236" s="93"/>
      <c r="B236" s="93"/>
      <c r="C236" s="41"/>
      <c r="D236" s="41"/>
      <c r="E236" s="41"/>
      <c r="F236" s="41"/>
      <c r="G236" s="41"/>
      <c r="H236" s="41"/>
      <c r="I236" s="41"/>
      <c r="J236" s="41"/>
    </row>
    <row r="237" spans="1:10" ht="15.75">
      <c r="A237" s="93"/>
      <c r="B237" s="93"/>
      <c r="C237" s="41"/>
      <c r="D237" s="41"/>
      <c r="E237" s="41"/>
      <c r="F237" s="41"/>
      <c r="G237" s="41"/>
      <c r="H237" s="41"/>
      <c r="I237" s="41"/>
      <c r="J237" s="41"/>
    </row>
    <row r="238" spans="1:10" ht="15.75">
      <c r="A238" s="93"/>
      <c r="B238" s="93"/>
      <c r="C238" s="41"/>
      <c r="D238" s="41"/>
      <c r="E238" s="41"/>
      <c r="F238" s="41"/>
      <c r="G238" s="41"/>
      <c r="H238" s="41"/>
      <c r="I238" s="41"/>
      <c r="J238" s="41"/>
    </row>
    <row r="239" spans="1:10" ht="15.75">
      <c r="A239" s="93"/>
      <c r="B239" s="93"/>
      <c r="C239" s="41"/>
      <c r="D239" s="41"/>
      <c r="E239" s="41"/>
      <c r="F239" s="41"/>
      <c r="G239" s="41"/>
      <c r="H239" s="41"/>
      <c r="I239" s="41"/>
      <c r="J239" s="41"/>
    </row>
    <row r="240" spans="1:10" ht="15.75">
      <c r="A240" s="93"/>
      <c r="B240" s="93"/>
      <c r="C240" s="41"/>
      <c r="D240" s="41"/>
      <c r="E240" s="41"/>
      <c r="F240" s="41"/>
      <c r="G240" s="41"/>
      <c r="H240" s="41"/>
      <c r="I240" s="41"/>
      <c r="J240" s="41"/>
    </row>
    <row r="241" spans="1:10" ht="15.75">
      <c r="A241" s="93"/>
      <c r="B241" s="93"/>
      <c r="C241" s="41"/>
      <c r="D241" s="41"/>
      <c r="E241" s="41"/>
      <c r="F241" s="41"/>
      <c r="G241" s="41"/>
      <c r="H241" s="41"/>
      <c r="I241" s="41"/>
      <c r="J241" s="41"/>
    </row>
    <row r="242" spans="1:10" ht="15.75">
      <c r="A242" s="93"/>
      <c r="B242" s="93"/>
      <c r="C242" s="41"/>
      <c r="D242" s="41"/>
      <c r="E242" s="41"/>
      <c r="F242" s="41"/>
      <c r="G242" s="41"/>
      <c r="H242" s="41"/>
      <c r="I242" s="41"/>
      <c r="J242" s="41"/>
    </row>
    <row r="243" spans="1:10" ht="15.75">
      <c r="A243" s="93"/>
      <c r="B243" s="93"/>
      <c r="C243" s="41"/>
      <c r="D243" s="41"/>
      <c r="E243" s="41"/>
      <c r="F243" s="41"/>
      <c r="G243" s="41"/>
      <c r="H243" s="41"/>
      <c r="I243" s="41"/>
      <c r="J243" s="41"/>
    </row>
    <row r="244" spans="1:10" ht="15.75">
      <c r="A244" s="93"/>
      <c r="B244" s="93"/>
      <c r="C244" s="41"/>
      <c r="D244" s="41"/>
      <c r="E244" s="41"/>
      <c r="F244" s="41"/>
      <c r="G244" s="41"/>
      <c r="H244" s="41"/>
      <c r="I244" s="41"/>
      <c r="J244" s="41"/>
    </row>
    <row r="245" spans="1:10" ht="15.75">
      <c r="A245" s="93"/>
      <c r="B245" s="93"/>
      <c r="C245" s="41"/>
      <c r="D245" s="41"/>
      <c r="E245" s="41"/>
      <c r="F245" s="41"/>
      <c r="G245" s="41"/>
      <c r="H245" s="41"/>
      <c r="I245" s="41"/>
      <c r="J245" s="41"/>
    </row>
    <row r="246" spans="1:10" ht="15.75">
      <c r="A246" s="93"/>
      <c r="B246" s="93"/>
      <c r="C246" s="41"/>
      <c r="D246" s="41"/>
      <c r="E246" s="41"/>
      <c r="F246" s="41"/>
      <c r="G246" s="41"/>
      <c r="H246" s="41"/>
      <c r="I246" s="41"/>
      <c r="J246" s="41"/>
    </row>
  </sheetData>
  <sheetProtection selectLockedCells="1" selectUnlockedCells="1"/>
  <mergeCells count="43">
    <mergeCell ref="A2:D2"/>
    <mergeCell ref="A3:D3"/>
    <mergeCell ref="B6:C6"/>
    <mergeCell ref="D6:E6"/>
    <mergeCell ref="F1:H1"/>
    <mergeCell ref="F2:H2"/>
    <mergeCell ref="F3:H3"/>
    <mergeCell ref="B7:H7"/>
    <mergeCell ref="B8:I8"/>
    <mergeCell ref="A11:A13"/>
    <mergeCell ref="B11:B13"/>
    <mergeCell ref="C11:C13"/>
    <mergeCell ref="D11:D13"/>
    <mergeCell ref="E11:H11"/>
    <mergeCell ref="E12:F12"/>
    <mergeCell ref="G12:H12"/>
    <mergeCell ref="A42:A44"/>
    <mergeCell ref="B42:B44"/>
    <mergeCell ref="C42:C44"/>
    <mergeCell ref="D42:D44"/>
    <mergeCell ref="E42:H42"/>
    <mergeCell ref="E43:F43"/>
    <mergeCell ref="G43:H43"/>
    <mergeCell ref="A77:A79"/>
    <mergeCell ref="B77:B79"/>
    <mergeCell ref="C77:C79"/>
    <mergeCell ref="D77:D79"/>
    <mergeCell ref="E77:H77"/>
    <mergeCell ref="E78:F78"/>
    <mergeCell ref="G78:H78"/>
    <mergeCell ref="A107:C107"/>
    <mergeCell ref="G107:H107"/>
    <mergeCell ref="D108:F108"/>
    <mergeCell ref="G108:H108"/>
    <mergeCell ref="A111:C111"/>
    <mergeCell ref="G111:H111"/>
    <mergeCell ref="D112:F112"/>
    <mergeCell ref="G112:H112"/>
    <mergeCell ref="A114:C114"/>
    <mergeCell ref="D114:F114"/>
    <mergeCell ref="H114:I114"/>
    <mergeCell ref="D115:F115"/>
    <mergeCell ref="H115:I116"/>
  </mergeCells>
  <printOptions/>
  <pageMargins left="0.1701388888888889" right="0.1701388888888889" top="0.39375" bottom="0" header="0.5118055555555555" footer="0.5118055555555555"/>
  <pageSetup horizontalDpi="300" verticalDpi="300" orientation="portrait" paperSize="9" scale="86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0"/>
  <sheetViews>
    <sheetView zoomScale="80" zoomScaleNormal="80" zoomScalePageLayoutView="0" workbookViewId="0" topLeftCell="A49">
      <selection activeCell="A6" sqref="A6:IV6"/>
    </sheetView>
  </sheetViews>
  <sheetFormatPr defaultColWidth="9.140625" defaultRowHeight="15"/>
  <cols>
    <col min="1" max="1" width="6.421875" style="40" customWidth="1"/>
    <col min="2" max="2" width="24.00390625" style="40" customWidth="1"/>
    <col min="3" max="3" width="9.57421875" style="40" customWidth="1"/>
    <col min="4" max="4" width="11.140625" style="40" customWidth="1"/>
    <col min="5" max="5" width="9.8515625" style="40" customWidth="1"/>
    <col min="6" max="6" width="9.421875" style="40" customWidth="1"/>
    <col min="7" max="7" width="11.140625" style="40" customWidth="1"/>
    <col min="8" max="8" width="25.7109375" style="40" customWidth="1"/>
    <col min="9" max="16384" width="9.140625" style="40" customWidth="1"/>
  </cols>
  <sheetData>
    <row r="1" spans="6:11" ht="64.5" customHeight="1">
      <c r="F1" s="335" t="s">
        <v>281</v>
      </c>
      <c r="G1" s="335"/>
      <c r="H1" s="335"/>
      <c r="I1" s="47"/>
      <c r="K1" s="47"/>
    </row>
    <row r="2" spans="1:11" ht="64.5" customHeight="1">
      <c r="A2" s="361" t="s">
        <v>363</v>
      </c>
      <c r="B2" s="361"/>
      <c r="C2" s="361"/>
      <c r="D2" s="361"/>
      <c r="E2" s="173"/>
      <c r="F2" s="335" t="s">
        <v>1</v>
      </c>
      <c r="G2" s="335"/>
      <c r="H2" s="335"/>
      <c r="I2" s="47"/>
      <c r="K2" s="47"/>
    </row>
    <row r="3" spans="1:11" ht="44.25" customHeight="1">
      <c r="A3" s="290" t="s">
        <v>362</v>
      </c>
      <c r="B3" s="290"/>
      <c r="C3" s="290"/>
      <c r="D3" s="290"/>
      <c r="E3" s="173"/>
      <c r="F3" s="335" t="s">
        <v>473</v>
      </c>
      <c r="G3" s="335"/>
      <c r="H3" s="335"/>
      <c r="I3" s="47"/>
      <c r="K3" s="45"/>
    </row>
    <row r="4" spans="5:11" ht="44.25" customHeight="1">
      <c r="E4" s="173"/>
      <c r="F4" s="45"/>
      <c r="G4" s="45"/>
      <c r="H4" s="45"/>
      <c r="I4" s="47"/>
      <c r="K4" s="45"/>
    </row>
    <row r="5" spans="1:11" ht="44.25" customHeight="1">
      <c r="A5" s="173"/>
      <c r="B5" s="174"/>
      <c r="C5" s="173"/>
      <c r="D5" s="173"/>
      <c r="E5" s="173"/>
      <c r="F5" s="45"/>
      <c r="G5" s="45"/>
      <c r="H5" s="45"/>
      <c r="I5" s="47"/>
      <c r="K5" s="45"/>
    </row>
    <row r="6" spans="2:11" ht="19.5" customHeight="1">
      <c r="B6" s="335" t="s">
        <v>282</v>
      </c>
      <c r="C6" s="335"/>
      <c r="D6" s="335"/>
      <c r="E6" s="335"/>
      <c r="F6" s="335"/>
      <c r="G6" s="335"/>
      <c r="H6" s="335"/>
      <c r="K6" s="45"/>
    </row>
    <row r="7" spans="2:11" ht="15.75" customHeight="1">
      <c r="B7" s="335" t="s">
        <v>283</v>
      </c>
      <c r="C7" s="335"/>
      <c r="D7" s="335"/>
      <c r="E7" s="335"/>
      <c r="F7" s="335"/>
      <c r="G7" s="335"/>
      <c r="H7" s="335"/>
      <c r="I7" s="335"/>
      <c r="K7" s="45"/>
    </row>
    <row r="8" spans="2:11" ht="15.75" customHeight="1">
      <c r="B8" s="130"/>
      <c r="C8" s="130"/>
      <c r="D8" s="130"/>
      <c r="E8" s="130"/>
      <c r="F8" s="130"/>
      <c r="H8" s="130"/>
      <c r="I8" s="130"/>
      <c r="K8" s="45"/>
    </row>
    <row r="9" spans="1:11" ht="15.75" customHeight="1">
      <c r="A9" s="73"/>
      <c r="B9" s="131"/>
      <c r="C9" s="131"/>
      <c r="D9" s="131"/>
      <c r="E9" s="131"/>
      <c r="F9" s="131"/>
      <c r="G9" s="131" t="s">
        <v>284</v>
      </c>
      <c r="H9" s="131"/>
      <c r="I9" s="130"/>
      <c r="K9" s="45"/>
    </row>
    <row r="10" spans="1:11" ht="78.75" customHeight="1">
      <c r="A10" s="360" t="s">
        <v>285</v>
      </c>
      <c r="B10" s="360" t="s">
        <v>286</v>
      </c>
      <c r="C10" s="360" t="s">
        <v>287</v>
      </c>
      <c r="D10" s="360" t="s">
        <v>288</v>
      </c>
      <c r="E10" s="360" t="s">
        <v>289</v>
      </c>
      <c r="F10" s="360"/>
      <c r="G10" s="360"/>
      <c r="H10" s="360"/>
      <c r="I10" s="130"/>
      <c r="J10" s="130"/>
      <c r="K10" s="45"/>
    </row>
    <row r="11" spans="1:11" ht="15.75" customHeight="1">
      <c r="A11" s="360"/>
      <c r="B11" s="360"/>
      <c r="C11" s="360"/>
      <c r="D11" s="360"/>
      <c r="E11" s="360" t="s">
        <v>290</v>
      </c>
      <c r="F11" s="360"/>
      <c r="G11" s="360" t="s">
        <v>291</v>
      </c>
      <c r="H11" s="360"/>
      <c r="I11" s="130"/>
      <c r="J11" s="130"/>
      <c r="K11" s="45"/>
    </row>
    <row r="12" spans="1:11" ht="33" customHeight="1">
      <c r="A12" s="360"/>
      <c r="B12" s="360"/>
      <c r="C12" s="360"/>
      <c r="D12" s="360"/>
      <c r="E12" s="131" t="s">
        <v>292</v>
      </c>
      <c r="F12" s="131" t="s">
        <v>293</v>
      </c>
      <c r="G12" s="131" t="s">
        <v>292</v>
      </c>
      <c r="H12" s="131" t="s">
        <v>293</v>
      </c>
      <c r="I12" s="130"/>
      <c r="J12" s="130"/>
      <c r="K12" s="45"/>
    </row>
    <row r="13" spans="1:11" ht="78.75">
      <c r="A13" s="73">
        <v>1</v>
      </c>
      <c r="B13" s="73" t="s">
        <v>294</v>
      </c>
      <c r="C13" s="131" t="s">
        <v>295</v>
      </c>
      <c r="D13" s="131">
        <v>47.59</v>
      </c>
      <c r="E13" s="131">
        <v>150</v>
      </c>
      <c r="F13" s="131">
        <v>150</v>
      </c>
      <c r="G13" s="131">
        <v>1218100</v>
      </c>
      <c r="H13" s="131">
        <f>G13</f>
        <v>1218100</v>
      </c>
      <c r="I13" s="130"/>
      <c r="J13" s="130"/>
      <c r="K13" s="45"/>
    </row>
    <row r="14" spans="1:11" ht="31.5">
      <c r="A14" s="73">
        <v>2</v>
      </c>
      <c r="B14" s="73" t="s">
        <v>479</v>
      </c>
      <c r="C14" s="131" t="s">
        <v>295</v>
      </c>
      <c r="D14" s="131">
        <v>66.17</v>
      </c>
      <c r="E14" s="131">
        <f aca="true" t="shared" si="0" ref="E14:E26">F14</f>
        <v>60</v>
      </c>
      <c r="F14" s="131">
        <v>60</v>
      </c>
      <c r="G14" s="131">
        <v>247660</v>
      </c>
      <c r="H14" s="131">
        <f aca="true" t="shared" si="1" ref="H14:H32">G14</f>
        <v>247660</v>
      </c>
      <c r="I14" s="130"/>
      <c r="J14" s="130"/>
      <c r="K14" s="45"/>
    </row>
    <row r="15" spans="1:11" ht="31.5">
      <c r="A15" s="73">
        <v>3</v>
      </c>
      <c r="B15" s="73" t="s">
        <v>480</v>
      </c>
      <c r="C15" s="131" t="s">
        <v>295</v>
      </c>
      <c r="D15" s="131">
        <v>99.25</v>
      </c>
      <c r="E15" s="131">
        <f t="shared" si="0"/>
        <v>25</v>
      </c>
      <c r="F15" s="131">
        <v>25</v>
      </c>
      <c r="G15" s="131">
        <v>67031</v>
      </c>
      <c r="H15" s="131">
        <f t="shared" si="1"/>
        <v>67031</v>
      </c>
      <c r="I15" s="130"/>
      <c r="J15" s="130"/>
      <c r="K15" s="45"/>
    </row>
    <row r="16" spans="1:11" ht="31.5">
      <c r="A16" s="73">
        <v>4</v>
      </c>
      <c r="B16" s="73" t="s">
        <v>481</v>
      </c>
      <c r="C16" s="131" t="s">
        <v>295</v>
      </c>
      <c r="D16" s="131">
        <v>66.17</v>
      </c>
      <c r="E16" s="131">
        <f t="shared" si="0"/>
        <v>17</v>
      </c>
      <c r="F16" s="131">
        <v>17</v>
      </c>
      <c r="G16" s="131">
        <v>39564</v>
      </c>
      <c r="H16" s="131">
        <f t="shared" si="1"/>
        <v>39564</v>
      </c>
      <c r="I16" s="130"/>
      <c r="J16" s="130"/>
      <c r="K16" s="45"/>
    </row>
    <row r="17" spans="1:11" ht="31.5">
      <c r="A17" s="73">
        <v>5</v>
      </c>
      <c r="B17" s="73" t="s">
        <v>482</v>
      </c>
      <c r="C17" s="131" t="s">
        <v>295</v>
      </c>
      <c r="D17" s="131">
        <v>66.17</v>
      </c>
      <c r="E17" s="131">
        <f t="shared" si="0"/>
        <v>37</v>
      </c>
      <c r="F17" s="131">
        <v>37</v>
      </c>
      <c r="G17" s="131">
        <v>281885</v>
      </c>
      <c r="H17" s="131">
        <f t="shared" si="1"/>
        <v>281885</v>
      </c>
      <c r="I17" s="130"/>
      <c r="J17" s="130"/>
      <c r="K17" s="45"/>
    </row>
    <row r="18" spans="1:11" ht="31.5">
      <c r="A18" s="73">
        <v>6</v>
      </c>
      <c r="B18" s="73" t="s">
        <v>483</v>
      </c>
      <c r="C18" s="131" t="s">
        <v>295</v>
      </c>
      <c r="D18" s="131">
        <v>63.04</v>
      </c>
      <c r="E18" s="131">
        <f t="shared" si="0"/>
        <v>24</v>
      </c>
      <c r="F18" s="131">
        <v>24</v>
      </c>
      <c r="G18" s="131">
        <v>85129</v>
      </c>
      <c r="H18" s="131">
        <f t="shared" si="1"/>
        <v>85129</v>
      </c>
      <c r="I18" s="130"/>
      <c r="J18" s="130"/>
      <c r="K18" s="45"/>
    </row>
    <row r="19" spans="1:11" ht="31.5">
      <c r="A19" s="73">
        <v>7</v>
      </c>
      <c r="B19" s="73" t="s">
        <v>484</v>
      </c>
      <c r="C19" s="131" t="s">
        <v>295</v>
      </c>
      <c r="D19" s="131">
        <v>137.39</v>
      </c>
      <c r="E19" s="131">
        <f t="shared" si="0"/>
        <v>41</v>
      </c>
      <c r="F19" s="131">
        <v>41</v>
      </c>
      <c r="G19" s="131">
        <v>97119</v>
      </c>
      <c r="H19" s="131">
        <f t="shared" si="1"/>
        <v>97119</v>
      </c>
      <c r="I19" s="130"/>
      <c r="J19" s="130"/>
      <c r="K19" s="45"/>
    </row>
    <row r="20" spans="1:11" ht="47.25">
      <c r="A20" s="73">
        <v>8</v>
      </c>
      <c r="B20" s="73" t="s">
        <v>485</v>
      </c>
      <c r="C20" s="131" t="s">
        <v>295</v>
      </c>
      <c r="D20" s="131">
        <v>60.05</v>
      </c>
      <c r="E20" s="131">
        <f t="shared" si="0"/>
        <v>36</v>
      </c>
      <c r="F20" s="131">
        <v>36</v>
      </c>
      <c r="G20" s="131">
        <v>123285</v>
      </c>
      <c r="H20" s="131">
        <f t="shared" si="1"/>
        <v>123285</v>
      </c>
      <c r="I20" s="130"/>
      <c r="J20" s="130"/>
      <c r="K20" s="45"/>
    </row>
    <row r="21" spans="1:11" ht="47.25">
      <c r="A21" s="73">
        <v>9</v>
      </c>
      <c r="B21" s="73" t="s">
        <v>486</v>
      </c>
      <c r="C21" s="131" t="s">
        <v>295</v>
      </c>
      <c r="D21" s="131">
        <v>60.05</v>
      </c>
      <c r="E21" s="131">
        <f t="shared" si="0"/>
        <v>70</v>
      </c>
      <c r="F21" s="131">
        <v>70</v>
      </c>
      <c r="G21" s="131">
        <v>186783</v>
      </c>
      <c r="H21" s="131">
        <f t="shared" si="1"/>
        <v>186783</v>
      </c>
      <c r="I21" s="130"/>
      <c r="J21" s="130"/>
      <c r="K21" s="45"/>
    </row>
    <row r="22" spans="1:11" ht="31.5">
      <c r="A22" s="73">
        <v>10</v>
      </c>
      <c r="B22" s="73" t="s">
        <v>487</v>
      </c>
      <c r="C22" s="131" t="s">
        <v>295</v>
      </c>
      <c r="D22" s="131">
        <v>82.71</v>
      </c>
      <c r="E22" s="131">
        <f t="shared" si="0"/>
        <v>78</v>
      </c>
      <c r="F22" s="131">
        <v>78</v>
      </c>
      <c r="G22" s="131">
        <v>319429</v>
      </c>
      <c r="H22" s="131">
        <f t="shared" si="1"/>
        <v>319429</v>
      </c>
      <c r="I22" s="130"/>
      <c r="J22" s="130"/>
      <c r="K22" s="45"/>
    </row>
    <row r="23" spans="1:11" ht="31.5">
      <c r="A23" s="73">
        <v>11</v>
      </c>
      <c r="B23" s="73" t="s">
        <v>488</v>
      </c>
      <c r="C23" s="131" t="s">
        <v>295</v>
      </c>
      <c r="D23" s="131">
        <v>66.17</v>
      </c>
      <c r="E23" s="131">
        <f t="shared" si="0"/>
        <v>54</v>
      </c>
      <c r="F23" s="131">
        <v>54</v>
      </c>
      <c r="G23" s="131">
        <v>106686</v>
      </c>
      <c r="H23" s="131">
        <f t="shared" si="1"/>
        <v>106686</v>
      </c>
      <c r="I23" s="130"/>
      <c r="J23" s="130"/>
      <c r="K23" s="45"/>
    </row>
    <row r="24" spans="1:11" ht="31.5">
      <c r="A24" s="73">
        <v>12</v>
      </c>
      <c r="B24" s="73" t="s">
        <v>314</v>
      </c>
      <c r="C24" s="131" t="s">
        <v>295</v>
      </c>
      <c r="D24" s="131">
        <v>34.06</v>
      </c>
      <c r="E24" s="131">
        <f t="shared" si="0"/>
        <v>70</v>
      </c>
      <c r="F24" s="131">
        <v>70</v>
      </c>
      <c r="G24" s="131">
        <v>55767</v>
      </c>
      <c r="H24" s="131">
        <f t="shared" si="1"/>
        <v>55767</v>
      </c>
      <c r="I24" s="130"/>
      <c r="J24" s="130"/>
      <c r="K24" s="45"/>
    </row>
    <row r="25" spans="1:11" ht="47.25">
      <c r="A25" s="73">
        <v>13</v>
      </c>
      <c r="B25" s="73" t="s">
        <v>489</v>
      </c>
      <c r="C25" s="131" t="s">
        <v>295</v>
      </c>
      <c r="D25" s="131">
        <v>63.04</v>
      </c>
      <c r="E25" s="131">
        <v>64</v>
      </c>
      <c r="F25" s="131">
        <v>64</v>
      </c>
      <c r="G25" s="131">
        <v>165566</v>
      </c>
      <c r="H25" s="131">
        <f>G25</f>
        <v>165566</v>
      </c>
      <c r="I25" s="130"/>
      <c r="J25" s="130"/>
      <c r="K25" s="45"/>
    </row>
    <row r="26" spans="1:11" ht="31.5">
      <c r="A26" s="73">
        <v>14</v>
      </c>
      <c r="B26" s="73" t="s">
        <v>490</v>
      </c>
      <c r="C26" s="131" t="s">
        <v>295</v>
      </c>
      <c r="D26" s="131">
        <v>66.17</v>
      </c>
      <c r="E26" s="131">
        <f t="shared" si="0"/>
        <v>56</v>
      </c>
      <c r="F26" s="131">
        <v>56</v>
      </c>
      <c r="G26" s="131">
        <v>143858</v>
      </c>
      <c r="H26" s="131">
        <f t="shared" si="1"/>
        <v>143858</v>
      </c>
      <c r="I26" s="130"/>
      <c r="J26" s="130"/>
      <c r="K26" s="45"/>
    </row>
    <row r="27" spans="1:11" ht="31.5">
      <c r="A27" s="73">
        <v>15</v>
      </c>
      <c r="B27" s="73" t="s">
        <v>491</v>
      </c>
      <c r="C27" s="131" t="s">
        <v>295</v>
      </c>
      <c r="D27" s="131">
        <v>63.04</v>
      </c>
      <c r="E27" s="131">
        <f>F27</f>
        <v>4</v>
      </c>
      <c r="F27" s="131">
        <v>4</v>
      </c>
      <c r="G27" s="131">
        <v>124200</v>
      </c>
      <c r="H27" s="131">
        <f t="shared" si="1"/>
        <v>124200</v>
      </c>
      <c r="I27" s="130"/>
      <c r="J27" s="130"/>
      <c r="K27" s="45"/>
    </row>
    <row r="28" spans="1:11" ht="31.5">
      <c r="A28" s="73">
        <v>16</v>
      </c>
      <c r="B28" s="73" t="s">
        <v>492</v>
      </c>
      <c r="C28" s="131" t="s">
        <v>295</v>
      </c>
      <c r="D28" s="131">
        <v>63.04</v>
      </c>
      <c r="E28" s="131">
        <f>F28</f>
        <v>3</v>
      </c>
      <c r="F28" s="131">
        <v>3</v>
      </c>
      <c r="G28" s="131">
        <v>92355</v>
      </c>
      <c r="H28" s="131">
        <f t="shared" si="1"/>
        <v>92355</v>
      </c>
      <c r="I28" s="130"/>
      <c r="J28" s="130"/>
      <c r="K28" s="45"/>
    </row>
    <row r="29" spans="1:11" ht="47.25">
      <c r="A29" s="73">
        <v>17</v>
      </c>
      <c r="B29" s="73" t="s">
        <v>493</v>
      </c>
      <c r="C29" s="131" t="s">
        <v>295</v>
      </c>
      <c r="D29" s="131">
        <v>78.81</v>
      </c>
      <c r="E29" s="131">
        <v>32</v>
      </c>
      <c r="F29" s="131">
        <v>32</v>
      </c>
      <c r="G29" s="131">
        <v>103399</v>
      </c>
      <c r="H29" s="131">
        <f t="shared" si="1"/>
        <v>103399</v>
      </c>
      <c r="I29" s="130"/>
      <c r="J29" s="130"/>
      <c r="K29" s="45"/>
    </row>
    <row r="30" spans="1:11" ht="47.25">
      <c r="A30" s="73">
        <v>18</v>
      </c>
      <c r="B30" s="73" t="s">
        <v>494</v>
      </c>
      <c r="C30" s="131" t="s">
        <v>295</v>
      </c>
      <c r="D30" s="131">
        <v>63.04</v>
      </c>
      <c r="E30" s="131">
        <v>32</v>
      </c>
      <c r="F30" s="131">
        <v>32</v>
      </c>
      <c r="G30" s="131">
        <v>82783</v>
      </c>
      <c r="H30" s="131">
        <f t="shared" si="1"/>
        <v>82783</v>
      </c>
      <c r="I30" s="130"/>
      <c r="J30" s="130"/>
      <c r="K30" s="45"/>
    </row>
    <row r="31" spans="1:11" ht="94.5">
      <c r="A31" s="73">
        <v>19</v>
      </c>
      <c r="B31" s="73" t="s">
        <v>495</v>
      </c>
      <c r="C31" s="131" t="s">
        <v>295</v>
      </c>
      <c r="D31" s="131">
        <v>66.17</v>
      </c>
      <c r="E31" s="131">
        <v>37</v>
      </c>
      <c r="F31" s="131">
        <v>37</v>
      </c>
      <c r="G31" s="131">
        <v>281885</v>
      </c>
      <c r="H31" s="131">
        <f t="shared" si="1"/>
        <v>281885</v>
      </c>
      <c r="I31" s="130"/>
      <c r="J31" s="130"/>
      <c r="K31" s="45"/>
    </row>
    <row r="32" spans="1:11" ht="31.5">
      <c r="A32" s="73">
        <v>20</v>
      </c>
      <c r="B32" s="73" t="s">
        <v>364</v>
      </c>
      <c r="C32" s="131" t="s">
        <v>295</v>
      </c>
      <c r="D32" s="131">
        <v>800</v>
      </c>
      <c r="E32" s="131">
        <v>90</v>
      </c>
      <c r="F32" s="131">
        <v>90</v>
      </c>
      <c r="G32" s="131">
        <v>864000</v>
      </c>
      <c r="H32" s="131">
        <f t="shared" si="1"/>
        <v>864000</v>
      </c>
      <c r="I32" s="130"/>
      <c r="J32" s="130"/>
      <c r="K32" s="45"/>
    </row>
    <row r="33" spans="1:11" ht="15.75">
      <c r="A33" s="73"/>
      <c r="B33" s="73"/>
      <c r="C33" s="131"/>
      <c r="D33" s="131" t="s">
        <v>320</v>
      </c>
      <c r="E33" s="131"/>
      <c r="F33" s="131"/>
      <c r="G33" s="131">
        <f>SUM(G13:G32)</f>
        <v>4686484</v>
      </c>
      <c r="H33" s="131">
        <f>SUM(H13:H32)</f>
        <v>4686484</v>
      </c>
      <c r="I33" s="130"/>
      <c r="J33" s="130"/>
      <c r="K33" s="45"/>
    </row>
    <row r="34" spans="2:11" ht="15.75">
      <c r="B34" s="130"/>
      <c r="C34" s="130"/>
      <c r="D34" s="130"/>
      <c r="E34" s="130"/>
      <c r="F34" s="130"/>
      <c r="H34" s="130"/>
      <c r="I34" s="130"/>
      <c r="J34" s="130"/>
      <c r="K34" s="45"/>
    </row>
    <row r="35" spans="2:11" ht="15.75">
      <c r="B35" s="130"/>
      <c r="C35" s="130"/>
      <c r="D35" s="130"/>
      <c r="E35" s="130"/>
      <c r="F35" s="130"/>
      <c r="G35" s="130" t="s">
        <v>321</v>
      </c>
      <c r="H35" s="130"/>
      <c r="I35" s="130"/>
      <c r="J35" s="130"/>
      <c r="K35" s="45"/>
    </row>
    <row r="36" spans="1:11" ht="15.75" customHeight="1">
      <c r="A36" s="360" t="s">
        <v>285</v>
      </c>
      <c r="B36" s="360" t="s">
        <v>286</v>
      </c>
      <c r="C36" s="360" t="s">
        <v>287</v>
      </c>
      <c r="D36" s="360" t="s">
        <v>288</v>
      </c>
      <c r="E36" s="360" t="s">
        <v>289</v>
      </c>
      <c r="F36" s="360"/>
      <c r="G36" s="360"/>
      <c r="H36" s="360"/>
      <c r="I36" s="130"/>
      <c r="J36" s="130"/>
      <c r="K36" s="45"/>
    </row>
    <row r="37" spans="1:11" ht="15.75" customHeight="1">
      <c r="A37" s="360"/>
      <c r="B37" s="360"/>
      <c r="C37" s="360"/>
      <c r="D37" s="360"/>
      <c r="E37" s="360" t="s">
        <v>290</v>
      </c>
      <c r="F37" s="360"/>
      <c r="G37" s="360" t="s">
        <v>291</v>
      </c>
      <c r="H37" s="360"/>
      <c r="I37" s="130"/>
      <c r="J37" s="130"/>
      <c r="K37" s="45"/>
    </row>
    <row r="38" spans="1:11" ht="48" customHeight="1">
      <c r="A38" s="360"/>
      <c r="B38" s="360"/>
      <c r="C38" s="360"/>
      <c r="D38" s="360"/>
      <c r="E38" s="131" t="s">
        <v>292</v>
      </c>
      <c r="F38" s="131" t="s">
        <v>293</v>
      </c>
      <c r="G38" s="131" t="s">
        <v>292</v>
      </c>
      <c r="H38" s="131" t="s">
        <v>293</v>
      </c>
      <c r="I38" s="130"/>
      <c r="J38" s="130"/>
      <c r="K38" s="45"/>
    </row>
    <row r="39" spans="1:11" ht="78.75">
      <c r="A39" s="73">
        <v>1</v>
      </c>
      <c r="B39" s="73" t="s">
        <v>294</v>
      </c>
      <c r="C39" s="131" t="s">
        <v>295</v>
      </c>
      <c r="D39" s="131">
        <v>47.59</v>
      </c>
      <c r="E39" s="131">
        <v>150</v>
      </c>
      <c r="F39" s="131">
        <v>150</v>
      </c>
      <c r="G39" s="131">
        <v>1218100</v>
      </c>
      <c r="H39" s="131">
        <f>G39</f>
        <v>1218100</v>
      </c>
      <c r="I39" s="130"/>
      <c r="J39" s="130"/>
      <c r="K39" s="45"/>
    </row>
    <row r="40" spans="1:11" ht="31.5">
      <c r="A40" s="73">
        <v>2</v>
      </c>
      <c r="B40" s="73" t="s">
        <v>479</v>
      </c>
      <c r="C40" s="131" t="s">
        <v>295</v>
      </c>
      <c r="D40" s="131">
        <v>66.17</v>
      </c>
      <c r="E40" s="131">
        <f aca="true" t="shared" si="2" ref="E40:E50">F40</f>
        <v>60</v>
      </c>
      <c r="F40" s="131">
        <v>60</v>
      </c>
      <c r="G40" s="131">
        <v>247660</v>
      </c>
      <c r="H40" s="131">
        <f aca="true" t="shared" si="3" ref="H40:H50">G40</f>
        <v>247660</v>
      </c>
      <c r="I40" s="130"/>
      <c r="J40" s="130"/>
      <c r="K40" s="45"/>
    </row>
    <row r="41" spans="1:11" ht="31.5">
      <c r="A41" s="73">
        <v>3</v>
      </c>
      <c r="B41" s="73" t="s">
        <v>480</v>
      </c>
      <c r="C41" s="131" t="s">
        <v>295</v>
      </c>
      <c r="D41" s="131">
        <v>99.25</v>
      </c>
      <c r="E41" s="131">
        <f t="shared" si="2"/>
        <v>25</v>
      </c>
      <c r="F41" s="131">
        <v>25</v>
      </c>
      <c r="G41" s="131">
        <v>67031</v>
      </c>
      <c r="H41" s="131">
        <f t="shared" si="3"/>
        <v>67031</v>
      </c>
      <c r="I41" s="130"/>
      <c r="J41" s="130"/>
      <c r="K41" s="45"/>
    </row>
    <row r="42" spans="1:11" ht="31.5">
      <c r="A42" s="73">
        <v>4</v>
      </c>
      <c r="B42" s="73" t="s">
        <v>481</v>
      </c>
      <c r="C42" s="131" t="s">
        <v>295</v>
      </c>
      <c r="D42" s="131">
        <v>66.17</v>
      </c>
      <c r="E42" s="131">
        <f t="shared" si="2"/>
        <v>17</v>
      </c>
      <c r="F42" s="131">
        <v>17</v>
      </c>
      <c r="G42" s="131">
        <v>39564</v>
      </c>
      <c r="H42" s="131">
        <f t="shared" si="3"/>
        <v>39564</v>
      </c>
      <c r="I42" s="130"/>
      <c r="J42" s="130"/>
      <c r="K42" s="45"/>
    </row>
    <row r="43" spans="1:11" ht="31.5">
      <c r="A43" s="73">
        <v>5</v>
      </c>
      <c r="B43" s="73" t="s">
        <v>482</v>
      </c>
      <c r="C43" s="131" t="s">
        <v>295</v>
      </c>
      <c r="D43" s="131">
        <v>66.17</v>
      </c>
      <c r="E43" s="131">
        <f t="shared" si="2"/>
        <v>37</v>
      </c>
      <c r="F43" s="131">
        <v>37</v>
      </c>
      <c r="G43" s="131">
        <v>281885</v>
      </c>
      <c r="H43" s="131">
        <f t="shared" si="3"/>
        <v>281885</v>
      </c>
      <c r="I43" s="130"/>
      <c r="J43" s="130"/>
      <c r="K43" s="45"/>
    </row>
    <row r="44" spans="1:11" ht="31.5">
      <c r="A44" s="73">
        <v>6</v>
      </c>
      <c r="B44" s="73" t="s">
        <v>483</v>
      </c>
      <c r="C44" s="131" t="s">
        <v>295</v>
      </c>
      <c r="D44" s="131">
        <v>63.04</v>
      </c>
      <c r="E44" s="131">
        <f t="shared" si="2"/>
        <v>24</v>
      </c>
      <c r="F44" s="131">
        <v>24</v>
      </c>
      <c r="G44" s="131">
        <v>85129</v>
      </c>
      <c r="H44" s="131">
        <f t="shared" si="3"/>
        <v>85129</v>
      </c>
      <c r="I44" s="130"/>
      <c r="J44" s="130"/>
      <c r="K44" s="45"/>
    </row>
    <row r="45" spans="1:11" ht="31.5">
      <c r="A45" s="73">
        <v>7</v>
      </c>
      <c r="B45" s="73" t="s">
        <v>484</v>
      </c>
      <c r="C45" s="131" t="s">
        <v>295</v>
      </c>
      <c r="D45" s="131">
        <v>137.39</v>
      </c>
      <c r="E45" s="131">
        <f t="shared" si="2"/>
        <v>41</v>
      </c>
      <c r="F45" s="131">
        <v>41</v>
      </c>
      <c r="G45" s="131">
        <v>97119</v>
      </c>
      <c r="H45" s="131">
        <f t="shared" si="3"/>
        <v>97119</v>
      </c>
      <c r="I45" s="130"/>
      <c r="J45" s="130"/>
      <c r="K45" s="45"/>
    </row>
    <row r="46" spans="1:11" ht="47.25">
      <c r="A46" s="73">
        <v>8</v>
      </c>
      <c r="B46" s="73" t="s">
        <v>485</v>
      </c>
      <c r="C46" s="131" t="s">
        <v>295</v>
      </c>
      <c r="D46" s="131">
        <v>60.05</v>
      </c>
      <c r="E46" s="131">
        <f t="shared" si="2"/>
        <v>36</v>
      </c>
      <c r="F46" s="131">
        <v>36</v>
      </c>
      <c r="G46" s="131">
        <v>123285</v>
      </c>
      <c r="H46" s="131">
        <f t="shared" si="3"/>
        <v>123285</v>
      </c>
      <c r="I46" s="130"/>
      <c r="J46" s="130"/>
      <c r="K46" s="45"/>
    </row>
    <row r="47" spans="1:11" ht="47.25">
      <c r="A47" s="73">
        <v>9</v>
      </c>
      <c r="B47" s="73" t="s">
        <v>486</v>
      </c>
      <c r="C47" s="131" t="s">
        <v>295</v>
      </c>
      <c r="D47" s="131">
        <v>60.05</v>
      </c>
      <c r="E47" s="131">
        <f t="shared" si="2"/>
        <v>70</v>
      </c>
      <c r="F47" s="131">
        <v>70</v>
      </c>
      <c r="G47" s="131">
        <v>186783</v>
      </c>
      <c r="H47" s="131">
        <f t="shared" si="3"/>
        <v>186783</v>
      </c>
      <c r="I47" s="130"/>
      <c r="J47" s="130"/>
      <c r="K47" s="45"/>
    </row>
    <row r="48" spans="1:11" ht="31.5">
      <c r="A48" s="73">
        <v>10</v>
      </c>
      <c r="B48" s="73" t="s">
        <v>487</v>
      </c>
      <c r="C48" s="131" t="s">
        <v>295</v>
      </c>
      <c r="D48" s="131">
        <v>82.71</v>
      </c>
      <c r="E48" s="131">
        <f t="shared" si="2"/>
        <v>78</v>
      </c>
      <c r="F48" s="131">
        <v>78</v>
      </c>
      <c r="G48" s="131">
        <v>319429</v>
      </c>
      <c r="H48" s="131">
        <f t="shared" si="3"/>
        <v>319429</v>
      </c>
      <c r="I48" s="130"/>
      <c r="J48" s="130"/>
      <c r="K48" s="45"/>
    </row>
    <row r="49" spans="1:11" ht="31.5">
      <c r="A49" s="73">
        <v>11</v>
      </c>
      <c r="B49" s="73" t="s">
        <v>488</v>
      </c>
      <c r="C49" s="131" t="s">
        <v>295</v>
      </c>
      <c r="D49" s="131">
        <v>66.17</v>
      </c>
      <c r="E49" s="131">
        <f t="shared" si="2"/>
        <v>54</v>
      </c>
      <c r="F49" s="131">
        <v>54</v>
      </c>
      <c r="G49" s="131">
        <v>106686</v>
      </c>
      <c r="H49" s="131">
        <f t="shared" si="3"/>
        <v>106686</v>
      </c>
      <c r="I49" s="130"/>
      <c r="J49" s="130"/>
      <c r="K49" s="45"/>
    </row>
    <row r="50" spans="1:11" ht="31.5">
      <c r="A50" s="73">
        <v>12</v>
      </c>
      <c r="B50" s="73" t="s">
        <v>314</v>
      </c>
      <c r="C50" s="131" t="s">
        <v>295</v>
      </c>
      <c r="D50" s="131">
        <v>34.06</v>
      </c>
      <c r="E50" s="131">
        <f t="shared" si="2"/>
        <v>70</v>
      </c>
      <c r="F50" s="131">
        <v>70</v>
      </c>
      <c r="G50" s="131">
        <v>55767</v>
      </c>
      <c r="H50" s="131">
        <f t="shared" si="3"/>
        <v>55767</v>
      </c>
      <c r="I50" s="130"/>
      <c r="J50" s="130"/>
      <c r="K50" s="45"/>
    </row>
    <row r="51" spans="1:11" ht="47.25">
      <c r="A51" s="73">
        <v>13</v>
      </c>
      <c r="B51" s="73" t="s">
        <v>489</v>
      </c>
      <c r="C51" s="131" t="s">
        <v>295</v>
      </c>
      <c r="D51" s="131">
        <v>63.04</v>
      </c>
      <c r="E51" s="131">
        <v>64</v>
      </c>
      <c r="F51" s="131">
        <v>64</v>
      </c>
      <c r="G51" s="131">
        <v>165566</v>
      </c>
      <c r="H51" s="131">
        <f>G51</f>
        <v>165566</v>
      </c>
      <c r="I51" s="130"/>
      <c r="J51" s="130"/>
      <c r="K51" s="45"/>
    </row>
    <row r="52" spans="1:11" ht="31.5">
      <c r="A52" s="73">
        <v>14</v>
      </c>
      <c r="B52" s="73" t="s">
        <v>490</v>
      </c>
      <c r="C52" s="131" t="s">
        <v>295</v>
      </c>
      <c r="D52" s="131">
        <v>66.17</v>
      </c>
      <c r="E52" s="131">
        <f>F52</f>
        <v>56</v>
      </c>
      <c r="F52" s="131">
        <v>56</v>
      </c>
      <c r="G52" s="131">
        <v>143858</v>
      </c>
      <c r="H52" s="131">
        <f aca="true" t="shared" si="4" ref="H52:H58">G52</f>
        <v>143858</v>
      </c>
      <c r="I52" s="130"/>
      <c r="J52" s="130"/>
      <c r="K52" s="45"/>
    </row>
    <row r="53" spans="1:11" ht="31.5">
      <c r="A53" s="73">
        <v>15</v>
      </c>
      <c r="B53" s="73" t="s">
        <v>491</v>
      </c>
      <c r="C53" s="131" t="s">
        <v>295</v>
      </c>
      <c r="D53" s="131">
        <v>63.04</v>
      </c>
      <c r="E53" s="131">
        <f>F53</f>
        <v>4</v>
      </c>
      <c r="F53" s="131">
        <v>4</v>
      </c>
      <c r="G53" s="131">
        <v>124200</v>
      </c>
      <c r="H53" s="131">
        <f t="shared" si="4"/>
        <v>124200</v>
      </c>
      <c r="I53" s="130"/>
      <c r="J53" s="130"/>
      <c r="K53" s="45"/>
    </row>
    <row r="54" spans="1:11" ht="31.5">
      <c r="A54" s="73">
        <v>16</v>
      </c>
      <c r="B54" s="73" t="s">
        <v>492</v>
      </c>
      <c r="C54" s="131" t="s">
        <v>295</v>
      </c>
      <c r="D54" s="131">
        <v>63.04</v>
      </c>
      <c r="E54" s="131">
        <f>F54</f>
        <v>3</v>
      </c>
      <c r="F54" s="131">
        <v>3</v>
      </c>
      <c r="G54" s="131">
        <v>92355</v>
      </c>
      <c r="H54" s="131">
        <f t="shared" si="4"/>
        <v>92355</v>
      </c>
      <c r="I54" s="130"/>
      <c r="J54" s="130"/>
      <c r="K54" s="45"/>
    </row>
    <row r="55" spans="1:11" ht="47.25">
      <c r="A55" s="73">
        <v>17</v>
      </c>
      <c r="B55" s="73" t="s">
        <v>493</v>
      </c>
      <c r="C55" s="131" t="s">
        <v>295</v>
      </c>
      <c r="D55" s="131">
        <v>78.81</v>
      </c>
      <c r="E55" s="131">
        <v>32</v>
      </c>
      <c r="F55" s="131">
        <v>32</v>
      </c>
      <c r="G55" s="131">
        <v>103399</v>
      </c>
      <c r="H55" s="131">
        <f t="shared" si="4"/>
        <v>103399</v>
      </c>
      <c r="I55" s="130"/>
      <c r="J55" s="130"/>
      <c r="K55" s="45"/>
    </row>
    <row r="56" spans="1:11" ht="47.25">
      <c r="A56" s="73">
        <v>18</v>
      </c>
      <c r="B56" s="73" t="s">
        <v>494</v>
      </c>
      <c r="C56" s="131" t="s">
        <v>295</v>
      </c>
      <c r="D56" s="131">
        <v>63.04</v>
      </c>
      <c r="E56" s="131">
        <v>32</v>
      </c>
      <c r="F56" s="131">
        <v>32</v>
      </c>
      <c r="G56" s="131">
        <v>82783</v>
      </c>
      <c r="H56" s="131">
        <f t="shared" si="4"/>
        <v>82783</v>
      </c>
      <c r="I56" s="130"/>
      <c r="J56" s="130"/>
      <c r="K56" s="45"/>
    </row>
    <row r="57" spans="1:11" ht="94.5">
      <c r="A57" s="73">
        <v>19</v>
      </c>
      <c r="B57" s="73" t="s">
        <v>495</v>
      </c>
      <c r="C57" s="131" t="s">
        <v>295</v>
      </c>
      <c r="D57" s="131">
        <v>66.17</v>
      </c>
      <c r="E57" s="131">
        <v>37</v>
      </c>
      <c r="F57" s="131">
        <v>37</v>
      </c>
      <c r="G57" s="131">
        <v>281885</v>
      </c>
      <c r="H57" s="131">
        <f t="shared" si="4"/>
        <v>281885</v>
      </c>
      <c r="I57" s="130"/>
      <c r="J57" s="130"/>
      <c r="K57" s="45"/>
    </row>
    <row r="58" spans="1:11" ht="31.5">
      <c r="A58" s="73">
        <v>20</v>
      </c>
      <c r="B58" s="73" t="s">
        <v>364</v>
      </c>
      <c r="C58" s="131" t="s">
        <v>295</v>
      </c>
      <c r="D58" s="131">
        <v>800</v>
      </c>
      <c r="E58" s="131">
        <v>90</v>
      </c>
      <c r="F58" s="131">
        <v>90</v>
      </c>
      <c r="G58" s="131">
        <v>864000</v>
      </c>
      <c r="H58" s="131">
        <f t="shared" si="4"/>
        <v>864000</v>
      </c>
      <c r="I58" s="130"/>
      <c r="J58" s="130"/>
      <c r="K58" s="45"/>
    </row>
    <row r="59" spans="1:11" ht="15.75">
      <c r="A59" s="73"/>
      <c r="B59" s="73"/>
      <c r="C59" s="131"/>
      <c r="D59" s="131" t="s">
        <v>320</v>
      </c>
      <c r="E59" s="131"/>
      <c r="F59" s="131"/>
      <c r="G59" s="131">
        <f>SUM(G39:G58)</f>
        <v>4686484</v>
      </c>
      <c r="H59" s="131">
        <f>SUM(H39:H58)</f>
        <v>4686484</v>
      </c>
      <c r="I59" s="130"/>
      <c r="J59" s="130"/>
      <c r="K59" s="45"/>
    </row>
    <row r="60" spans="3:11" ht="15.75">
      <c r="C60" s="130"/>
      <c r="D60" s="130"/>
      <c r="E60" s="130"/>
      <c r="F60" s="130"/>
      <c r="G60" s="130"/>
      <c r="H60" s="130"/>
      <c r="I60" s="130"/>
      <c r="J60" s="130"/>
      <c r="K60" s="45"/>
    </row>
    <row r="61" spans="3:11" ht="15.75">
      <c r="C61" s="130"/>
      <c r="D61" s="130"/>
      <c r="E61" s="130"/>
      <c r="F61" s="130"/>
      <c r="G61" s="130"/>
      <c r="H61" s="130"/>
      <c r="I61" s="130"/>
      <c r="J61" s="130"/>
      <c r="K61" s="45"/>
    </row>
    <row r="62" spans="3:11" ht="15.75">
      <c r="C62" s="130"/>
      <c r="D62" s="130"/>
      <c r="E62" s="130"/>
      <c r="F62" s="130"/>
      <c r="G62" s="130"/>
      <c r="H62" s="130"/>
      <c r="I62" s="130"/>
      <c r="J62" s="130"/>
      <c r="K62" s="45"/>
    </row>
    <row r="63" spans="3:11" ht="15.75">
      <c r="C63" s="130"/>
      <c r="D63" s="130"/>
      <c r="E63" s="130"/>
      <c r="F63" s="130"/>
      <c r="G63" s="130"/>
      <c r="H63" s="130"/>
      <c r="I63" s="130"/>
      <c r="J63" s="130"/>
      <c r="K63" s="45"/>
    </row>
    <row r="64" spans="2:11" ht="15.75">
      <c r="B64" s="130"/>
      <c r="C64" s="130"/>
      <c r="D64" s="130"/>
      <c r="E64" s="130"/>
      <c r="F64" s="130"/>
      <c r="G64" s="130" t="s">
        <v>322</v>
      </c>
      <c r="H64" s="130"/>
      <c r="I64" s="130"/>
      <c r="J64" s="130"/>
      <c r="K64" s="45"/>
    </row>
    <row r="65" spans="2:11" ht="15.75">
      <c r="B65" s="130"/>
      <c r="C65" s="130"/>
      <c r="D65" s="130"/>
      <c r="E65" s="130"/>
      <c r="F65" s="130"/>
      <c r="G65" s="130"/>
      <c r="H65" s="130"/>
      <c r="I65" s="130"/>
      <c r="J65" s="130"/>
      <c r="K65" s="45"/>
    </row>
    <row r="66" spans="1:11" ht="15.75" customHeight="1">
      <c r="A66" s="360" t="s">
        <v>285</v>
      </c>
      <c r="B66" s="360" t="s">
        <v>286</v>
      </c>
      <c r="C66" s="360" t="s">
        <v>287</v>
      </c>
      <c r="D66" s="360" t="s">
        <v>288</v>
      </c>
      <c r="E66" s="360" t="s">
        <v>289</v>
      </c>
      <c r="F66" s="360"/>
      <c r="G66" s="360"/>
      <c r="H66" s="360"/>
      <c r="I66" s="130"/>
      <c r="J66" s="130"/>
      <c r="K66" s="45"/>
    </row>
    <row r="67" spans="1:11" ht="15.75" customHeight="1">
      <c r="A67" s="360"/>
      <c r="B67" s="360"/>
      <c r="C67" s="360"/>
      <c r="D67" s="360"/>
      <c r="E67" s="360" t="s">
        <v>290</v>
      </c>
      <c r="F67" s="360"/>
      <c r="G67" s="360" t="s">
        <v>291</v>
      </c>
      <c r="H67" s="360"/>
      <c r="I67" s="130"/>
      <c r="J67" s="130"/>
      <c r="K67" s="45"/>
    </row>
    <row r="68" spans="1:11" ht="15.75">
      <c r="A68" s="360"/>
      <c r="B68" s="360"/>
      <c r="C68" s="360"/>
      <c r="D68" s="360"/>
      <c r="E68" s="131" t="s">
        <v>292</v>
      </c>
      <c r="F68" s="131" t="s">
        <v>293</v>
      </c>
      <c r="G68" s="131" t="s">
        <v>292</v>
      </c>
      <c r="H68" s="131" t="s">
        <v>293</v>
      </c>
      <c r="I68" s="130"/>
      <c r="J68" s="130"/>
      <c r="K68" s="45"/>
    </row>
    <row r="69" spans="1:11" ht="78.75">
      <c r="A69" s="73">
        <v>1</v>
      </c>
      <c r="B69" s="73" t="s">
        <v>294</v>
      </c>
      <c r="C69" s="131" t="s">
        <v>295</v>
      </c>
      <c r="D69" s="131">
        <v>47.59</v>
      </c>
      <c r="E69" s="131">
        <v>150</v>
      </c>
      <c r="F69" s="131">
        <v>150</v>
      </c>
      <c r="G69" s="131">
        <v>1218100</v>
      </c>
      <c r="H69" s="131">
        <f>G69</f>
        <v>1218100</v>
      </c>
      <c r="K69" s="45"/>
    </row>
    <row r="70" spans="1:11" ht="31.5">
      <c r="A70" s="73">
        <v>2</v>
      </c>
      <c r="B70" s="73" t="s">
        <v>479</v>
      </c>
      <c r="C70" s="131" t="s">
        <v>295</v>
      </c>
      <c r="D70" s="131">
        <v>66.17</v>
      </c>
      <c r="E70" s="131">
        <f aca="true" t="shared" si="5" ref="E70:E80">F70</f>
        <v>60</v>
      </c>
      <c r="F70" s="131">
        <v>60</v>
      </c>
      <c r="G70" s="131">
        <v>247660</v>
      </c>
      <c r="H70" s="131">
        <f aca="true" t="shared" si="6" ref="H70:H80">G70</f>
        <v>247660</v>
      </c>
      <c r="K70" s="45"/>
    </row>
    <row r="71" spans="1:11" ht="31.5">
      <c r="A71" s="73">
        <v>3</v>
      </c>
      <c r="B71" s="73" t="s">
        <v>480</v>
      </c>
      <c r="C71" s="131" t="s">
        <v>295</v>
      </c>
      <c r="D71" s="131">
        <v>99.25</v>
      </c>
      <c r="E71" s="131">
        <f t="shared" si="5"/>
        <v>25</v>
      </c>
      <c r="F71" s="131">
        <v>25</v>
      </c>
      <c r="G71" s="131">
        <v>67031</v>
      </c>
      <c r="H71" s="131">
        <f t="shared" si="6"/>
        <v>67031</v>
      </c>
      <c r="K71" s="45"/>
    </row>
    <row r="72" spans="1:11" ht="31.5">
      <c r="A72" s="73">
        <v>4</v>
      </c>
      <c r="B72" s="73" t="s">
        <v>481</v>
      </c>
      <c r="C72" s="131" t="s">
        <v>295</v>
      </c>
      <c r="D72" s="131">
        <v>66.17</v>
      </c>
      <c r="E72" s="131">
        <f t="shared" si="5"/>
        <v>17</v>
      </c>
      <c r="F72" s="131">
        <v>17</v>
      </c>
      <c r="G72" s="131">
        <v>39564</v>
      </c>
      <c r="H72" s="131">
        <f t="shared" si="6"/>
        <v>39564</v>
      </c>
      <c r="K72" s="45"/>
    </row>
    <row r="73" spans="1:11" ht="31.5">
      <c r="A73" s="73">
        <v>5</v>
      </c>
      <c r="B73" s="73" t="s">
        <v>482</v>
      </c>
      <c r="C73" s="131" t="s">
        <v>295</v>
      </c>
      <c r="D73" s="131">
        <v>66.17</v>
      </c>
      <c r="E73" s="131">
        <f t="shared" si="5"/>
        <v>37</v>
      </c>
      <c r="F73" s="131">
        <v>37</v>
      </c>
      <c r="G73" s="131">
        <v>281885</v>
      </c>
      <c r="H73" s="131">
        <f t="shared" si="6"/>
        <v>281885</v>
      </c>
      <c r="K73" s="45"/>
    </row>
    <row r="74" spans="1:11" ht="31.5">
      <c r="A74" s="73">
        <v>6</v>
      </c>
      <c r="B74" s="73" t="s">
        <v>483</v>
      </c>
      <c r="C74" s="131" t="s">
        <v>295</v>
      </c>
      <c r="D74" s="131">
        <v>63.04</v>
      </c>
      <c r="E74" s="131">
        <f t="shared" si="5"/>
        <v>24</v>
      </c>
      <c r="F74" s="131">
        <v>24</v>
      </c>
      <c r="G74" s="131">
        <v>85129</v>
      </c>
      <c r="H74" s="131">
        <f t="shared" si="6"/>
        <v>85129</v>
      </c>
      <c r="K74" s="45"/>
    </row>
    <row r="75" spans="1:11" ht="31.5">
      <c r="A75" s="73">
        <v>7</v>
      </c>
      <c r="B75" s="73" t="s">
        <v>484</v>
      </c>
      <c r="C75" s="131" t="s">
        <v>295</v>
      </c>
      <c r="D75" s="131">
        <v>137.39</v>
      </c>
      <c r="E75" s="131">
        <f t="shared" si="5"/>
        <v>41</v>
      </c>
      <c r="F75" s="131">
        <v>41</v>
      </c>
      <c r="G75" s="131">
        <v>97119</v>
      </c>
      <c r="H75" s="131">
        <f t="shared" si="6"/>
        <v>97119</v>
      </c>
      <c r="K75" s="45"/>
    </row>
    <row r="76" spans="1:11" ht="47.25">
      <c r="A76" s="73">
        <v>8</v>
      </c>
      <c r="B76" s="73" t="s">
        <v>485</v>
      </c>
      <c r="C76" s="131" t="s">
        <v>295</v>
      </c>
      <c r="D76" s="131">
        <v>60.05</v>
      </c>
      <c r="E76" s="131">
        <f t="shared" si="5"/>
        <v>36</v>
      </c>
      <c r="F76" s="131">
        <v>36</v>
      </c>
      <c r="G76" s="131">
        <v>123285</v>
      </c>
      <c r="H76" s="131">
        <f t="shared" si="6"/>
        <v>123285</v>
      </c>
      <c r="K76" s="45"/>
    </row>
    <row r="77" spans="1:11" ht="47.25">
      <c r="A77" s="73">
        <v>9</v>
      </c>
      <c r="B77" s="73" t="s">
        <v>486</v>
      </c>
      <c r="C77" s="131" t="s">
        <v>295</v>
      </c>
      <c r="D77" s="131">
        <v>60.05</v>
      </c>
      <c r="E77" s="131">
        <f t="shared" si="5"/>
        <v>70</v>
      </c>
      <c r="F77" s="131">
        <v>70</v>
      </c>
      <c r="G77" s="131">
        <v>186783</v>
      </c>
      <c r="H77" s="131">
        <f t="shared" si="6"/>
        <v>186783</v>
      </c>
      <c r="K77" s="45"/>
    </row>
    <row r="78" spans="1:11" ht="31.5">
      <c r="A78" s="73">
        <v>10</v>
      </c>
      <c r="B78" s="73" t="s">
        <v>487</v>
      </c>
      <c r="C78" s="131" t="s">
        <v>295</v>
      </c>
      <c r="D78" s="131">
        <v>82.71</v>
      </c>
      <c r="E78" s="131">
        <f t="shared" si="5"/>
        <v>78</v>
      </c>
      <c r="F78" s="131">
        <v>78</v>
      </c>
      <c r="G78" s="131">
        <v>319429</v>
      </c>
      <c r="H78" s="131">
        <f t="shared" si="6"/>
        <v>319429</v>
      </c>
      <c r="K78" s="45"/>
    </row>
    <row r="79" spans="1:11" ht="31.5">
      <c r="A79" s="73">
        <v>11</v>
      </c>
      <c r="B79" s="73" t="s">
        <v>488</v>
      </c>
      <c r="C79" s="131" t="s">
        <v>295</v>
      </c>
      <c r="D79" s="131">
        <v>66.17</v>
      </c>
      <c r="E79" s="131">
        <f t="shared" si="5"/>
        <v>54</v>
      </c>
      <c r="F79" s="131">
        <v>54</v>
      </c>
      <c r="G79" s="131">
        <v>106686</v>
      </c>
      <c r="H79" s="131">
        <f t="shared" si="6"/>
        <v>106686</v>
      </c>
      <c r="K79" s="45"/>
    </row>
    <row r="80" spans="1:11" ht="31.5">
      <c r="A80" s="73">
        <v>12</v>
      </c>
      <c r="B80" s="73" t="s">
        <v>314</v>
      </c>
      <c r="C80" s="131" t="s">
        <v>295</v>
      </c>
      <c r="D80" s="131">
        <v>34.06</v>
      </c>
      <c r="E80" s="131">
        <f t="shared" si="5"/>
        <v>70</v>
      </c>
      <c r="F80" s="131">
        <v>70</v>
      </c>
      <c r="G80" s="131">
        <v>55767</v>
      </c>
      <c r="H80" s="131">
        <f t="shared" si="6"/>
        <v>55767</v>
      </c>
      <c r="K80" s="45"/>
    </row>
    <row r="81" spans="1:11" ht="47.25">
      <c r="A81" s="73">
        <v>13</v>
      </c>
      <c r="B81" s="73" t="s">
        <v>489</v>
      </c>
      <c r="C81" s="131" t="s">
        <v>295</v>
      </c>
      <c r="D81" s="131">
        <v>63.04</v>
      </c>
      <c r="E81" s="131">
        <v>64</v>
      </c>
      <c r="F81" s="131">
        <v>64</v>
      </c>
      <c r="G81" s="131">
        <v>165566</v>
      </c>
      <c r="H81" s="131">
        <f>G81</f>
        <v>165566</v>
      </c>
      <c r="K81" s="45"/>
    </row>
    <row r="82" spans="1:11" ht="31.5">
      <c r="A82" s="73">
        <v>14</v>
      </c>
      <c r="B82" s="73" t="s">
        <v>490</v>
      </c>
      <c r="C82" s="131" t="s">
        <v>295</v>
      </c>
      <c r="D82" s="131">
        <v>66.17</v>
      </c>
      <c r="E82" s="131">
        <f>F82</f>
        <v>56</v>
      </c>
      <c r="F82" s="131">
        <v>56</v>
      </c>
      <c r="G82" s="131">
        <v>143858</v>
      </c>
      <c r="H82" s="131">
        <f aca="true" t="shared" si="7" ref="H82:H88">G82</f>
        <v>143858</v>
      </c>
      <c r="K82" s="45"/>
    </row>
    <row r="83" spans="1:11" ht="31.5">
      <c r="A83" s="73">
        <v>15</v>
      </c>
      <c r="B83" s="73" t="s">
        <v>491</v>
      </c>
      <c r="C83" s="131" t="s">
        <v>295</v>
      </c>
      <c r="D83" s="131">
        <v>63.04</v>
      </c>
      <c r="E83" s="131">
        <f>F83</f>
        <v>4</v>
      </c>
      <c r="F83" s="131">
        <v>4</v>
      </c>
      <c r="G83" s="131">
        <v>124200</v>
      </c>
      <c r="H83" s="131">
        <f t="shared" si="7"/>
        <v>124200</v>
      </c>
      <c r="K83" s="45"/>
    </row>
    <row r="84" spans="1:11" ht="31.5">
      <c r="A84" s="73">
        <v>16</v>
      </c>
      <c r="B84" s="73" t="s">
        <v>492</v>
      </c>
      <c r="C84" s="131" t="s">
        <v>295</v>
      </c>
      <c r="D84" s="131">
        <v>63.04</v>
      </c>
      <c r="E84" s="131">
        <f>F84</f>
        <v>3</v>
      </c>
      <c r="F84" s="131">
        <v>3</v>
      </c>
      <c r="G84" s="131">
        <v>92355</v>
      </c>
      <c r="H84" s="131">
        <f t="shared" si="7"/>
        <v>92355</v>
      </c>
      <c r="K84" s="45"/>
    </row>
    <row r="85" spans="1:11" ht="47.25">
      <c r="A85" s="73">
        <v>17</v>
      </c>
      <c r="B85" s="73" t="s">
        <v>493</v>
      </c>
      <c r="C85" s="131" t="s">
        <v>295</v>
      </c>
      <c r="D85" s="131">
        <v>78.81</v>
      </c>
      <c r="E85" s="131">
        <v>32</v>
      </c>
      <c r="F85" s="131">
        <v>32</v>
      </c>
      <c r="G85" s="131">
        <v>103399</v>
      </c>
      <c r="H85" s="131">
        <f t="shared" si="7"/>
        <v>103399</v>
      </c>
      <c r="K85" s="45"/>
    </row>
    <row r="86" spans="1:11" ht="47.25">
      <c r="A86" s="73">
        <v>18</v>
      </c>
      <c r="B86" s="73" t="s">
        <v>494</v>
      </c>
      <c r="C86" s="131" t="s">
        <v>295</v>
      </c>
      <c r="D86" s="131">
        <v>63.04</v>
      </c>
      <c r="E86" s="131">
        <v>32</v>
      </c>
      <c r="F86" s="131">
        <v>32</v>
      </c>
      <c r="G86" s="131">
        <v>82783</v>
      </c>
      <c r="H86" s="131">
        <f t="shared" si="7"/>
        <v>82783</v>
      </c>
      <c r="K86" s="45"/>
    </row>
    <row r="87" spans="1:11" ht="94.5">
      <c r="A87" s="73">
        <v>19</v>
      </c>
      <c r="B87" s="73" t="s">
        <v>495</v>
      </c>
      <c r="C87" s="131" t="s">
        <v>295</v>
      </c>
      <c r="D87" s="131">
        <v>66.17</v>
      </c>
      <c r="E87" s="131">
        <v>37</v>
      </c>
      <c r="F87" s="131">
        <v>37</v>
      </c>
      <c r="G87" s="131">
        <v>281885</v>
      </c>
      <c r="H87" s="131">
        <f t="shared" si="7"/>
        <v>281885</v>
      </c>
      <c r="K87" s="45"/>
    </row>
    <row r="88" spans="1:11" ht="31.5">
      <c r="A88" s="73">
        <v>20</v>
      </c>
      <c r="B88" s="73" t="s">
        <v>364</v>
      </c>
      <c r="C88" s="131" t="s">
        <v>295</v>
      </c>
      <c r="D88" s="131">
        <v>800</v>
      </c>
      <c r="E88" s="131">
        <v>90</v>
      </c>
      <c r="F88" s="131">
        <v>90</v>
      </c>
      <c r="G88" s="131">
        <v>864000</v>
      </c>
      <c r="H88" s="131">
        <f t="shared" si="7"/>
        <v>864000</v>
      </c>
      <c r="K88" s="45"/>
    </row>
    <row r="89" spans="1:10" ht="15.75">
      <c r="A89" s="73"/>
      <c r="B89" s="73"/>
      <c r="C89" s="131"/>
      <c r="D89" s="131" t="s">
        <v>320</v>
      </c>
      <c r="E89" s="131"/>
      <c r="F89" s="131"/>
      <c r="G89" s="131">
        <f>SUM(G69:G88)</f>
        <v>4686484</v>
      </c>
      <c r="H89" s="131">
        <f>SUM(H69:H88)</f>
        <v>4686484</v>
      </c>
      <c r="I89" s="41"/>
      <c r="J89" s="41"/>
    </row>
    <row r="90" spans="1:10" ht="15.75">
      <c r="A90" s="93"/>
      <c r="B90" s="93"/>
      <c r="C90" s="41"/>
      <c r="D90" s="41"/>
      <c r="E90" s="41"/>
      <c r="F90" s="41"/>
      <c r="G90" s="41"/>
      <c r="H90" s="41"/>
      <c r="I90" s="41"/>
      <c r="J90" s="41"/>
    </row>
    <row r="91" spans="1:8" ht="15.75" customHeight="1">
      <c r="A91" s="335" t="s">
        <v>133</v>
      </c>
      <c r="B91" s="335"/>
      <c r="C91" s="335"/>
      <c r="D91" s="132"/>
      <c r="E91" s="132"/>
      <c r="F91" s="47"/>
      <c r="G91" s="359" t="s">
        <v>134</v>
      </c>
      <c r="H91" s="359"/>
    </row>
    <row r="92" spans="1:8" ht="36.75" customHeight="1">
      <c r="A92" s="93"/>
      <c r="B92" s="93"/>
      <c r="C92" s="41"/>
      <c r="D92" s="355" t="s">
        <v>142</v>
      </c>
      <c r="E92" s="355"/>
      <c r="F92" s="355"/>
      <c r="G92" s="356" t="s">
        <v>136</v>
      </c>
      <c r="H92" s="356"/>
    </row>
    <row r="93" spans="2:5" ht="15.75">
      <c r="B93" s="134" t="s">
        <v>135</v>
      </c>
      <c r="C93" s="41"/>
      <c r="D93" s="41"/>
      <c r="E93" s="41"/>
    </row>
    <row r="94" spans="2:5" ht="15.75">
      <c r="B94" s="134"/>
      <c r="C94" s="41"/>
      <c r="D94" s="41"/>
      <c r="E94" s="41"/>
    </row>
    <row r="95" spans="1:8" ht="15.75" customHeight="1">
      <c r="A95" s="335" t="s">
        <v>137</v>
      </c>
      <c r="B95" s="335"/>
      <c r="C95" s="335"/>
      <c r="D95" s="132"/>
      <c r="E95" s="132"/>
      <c r="F95" s="47"/>
      <c r="G95" s="359" t="s">
        <v>138</v>
      </c>
      <c r="H95" s="359"/>
    </row>
    <row r="96" spans="1:8" ht="29.25" customHeight="1">
      <c r="A96" s="93"/>
      <c r="B96" s="93"/>
      <c r="C96" s="41"/>
      <c r="D96" s="355" t="s">
        <v>142</v>
      </c>
      <c r="E96" s="355"/>
      <c r="F96" s="355"/>
      <c r="G96" s="356" t="s">
        <v>136</v>
      </c>
      <c r="H96" s="356"/>
    </row>
    <row r="97" spans="1:5" ht="15.75">
      <c r="A97" s="93"/>
      <c r="B97" s="93"/>
      <c r="C97" s="41"/>
      <c r="D97" s="41"/>
      <c r="E97" s="41"/>
    </row>
    <row r="98" spans="1:10" ht="15.75" customHeight="1">
      <c r="A98" s="335" t="s">
        <v>139</v>
      </c>
      <c r="B98" s="335"/>
      <c r="C98" s="335"/>
      <c r="D98" s="357" t="s">
        <v>323</v>
      </c>
      <c r="E98" s="357"/>
      <c r="F98" s="357"/>
      <c r="G98" s="135" t="s">
        <v>324</v>
      </c>
      <c r="H98" s="357" t="s">
        <v>138</v>
      </c>
      <c r="I98" s="357"/>
      <c r="J98" s="133"/>
    </row>
    <row r="99" spans="1:10" ht="15.75" customHeight="1">
      <c r="A99" s="93"/>
      <c r="B99" s="93"/>
      <c r="C99" s="41"/>
      <c r="D99" s="358" t="s">
        <v>141</v>
      </c>
      <c r="E99" s="358"/>
      <c r="F99" s="358"/>
      <c r="G99" s="135" t="s">
        <v>142</v>
      </c>
      <c r="H99" s="358" t="s">
        <v>136</v>
      </c>
      <c r="I99" s="358"/>
      <c r="J99" s="135"/>
    </row>
    <row r="100" spans="1:10" ht="15.75">
      <c r="A100" s="93"/>
      <c r="B100" s="93"/>
      <c r="C100" s="41"/>
      <c r="D100" s="41"/>
      <c r="E100" s="41"/>
      <c r="F100" s="41"/>
      <c r="G100" s="41"/>
      <c r="H100" s="358"/>
      <c r="I100" s="358"/>
      <c r="J100" s="41"/>
    </row>
    <row r="101" spans="1:10" ht="15.75">
      <c r="A101" s="93"/>
      <c r="B101" s="237"/>
      <c r="C101" s="133"/>
      <c r="D101" s="133"/>
      <c r="E101" s="133"/>
      <c r="F101" s="133"/>
      <c r="H101" s="41"/>
      <c r="I101" s="41"/>
      <c r="J101" s="41"/>
    </row>
    <row r="102" spans="1:10" ht="15.75" customHeight="1">
      <c r="A102" s="93"/>
      <c r="B102" s="133" t="s">
        <v>327</v>
      </c>
      <c r="C102" s="133"/>
      <c r="D102" s="133"/>
      <c r="E102" s="133"/>
      <c r="F102" s="41"/>
      <c r="H102" s="41"/>
      <c r="I102" s="41"/>
      <c r="J102" s="41"/>
    </row>
    <row r="103" spans="1:10" ht="15.75">
      <c r="A103" s="93"/>
      <c r="B103" s="93"/>
      <c r="C103" s="41"/>
      <c r="D103" s="41"/>
      <c r="E103" s="41"/>
      <c r="F103" s="41"/>
      <c r="G103" s="41"/>
      <c r="H103" s="41"/>
      <c r="I103" s="41"/>
      <c r="J103" s="41"/>
    </row>
    <row r="104" spans="1:10" ht="15.75">
      <c r="A104" s="93"/>
      <c r="B104" s="93"/>
      <c r="C104" s="41"/>
      <c r="D104" s="41"/>
      <c r="E104" s="41"/>
      <c r="F104" s="41"/>
      <c r="G104" s="41"/>
      <c r="H104" s="41"/>
      <c r="I104" s="41"/>
      <c r="J104" s="41"/>
    </row>
    <row r="105" spans="1:10" ht="15.75">
      <c r="A105" s="93"/>
      <c r="B105" s="93"/>
      <c r="C105" s="41"/>
      <c r="D105" s="41"/>
      <c r="E105" s="41"/>
      <c r="F105" s="41"/>
      <c r="G105" s="41"/>
      <c r="H105" s="41"/>
      <c r="I105" s="41"/>
      <c r="J105" s="41"/>
    </row>
    <row r="106" spans="1:10" ht="15.75">
      <c r="A106" s="93"/>
      <c r="B106" s="93"/>
      <c r="C106" s="41"/>
      <c r="D106" s="41"/>
      <c r="E106" s="41"/>
      <c r="F106" s="41"/>
      <c r="G106" s="41"/>
      <c r="H106" s="41"/>
      <c r="I106" s="41"/>
      <c r="J106" s="41"/>
    </row>
    <row r="107" spans="1:10" ht="15.75">
      <c r="A107" s="93"/>
      <c r="B107" s="93"/>
      <c r="C107" s="41"/>
      <c r="D107" s="41"/>
      <c r="E107" s="41"/>
      <c r="F107" s="41"/>
      <c r="G107" s="41"/>
      <c r="H107" s="41"/>
      <c r="I107" s="41"/>
      <c r="J107" s="41"/>
    </row>
    <row r="108" spans="1:10" ht="15.75">
      <c r="A108" s="93"/>
      <c r="B108" s="93"/>
      <c r="C108" s="41"/>
      <c r="D108" s="41"/>
      <c r="E108" s="41"/>
      <c r="F108" s="41"/>
      <c r="G108" s="41"/>
      <c r="H108" s="41"/>
      <c r="I108" s="41"/>
      <c r="J108" s="41"/>
    </row>
    <row r="109" spans="1:10" ht="15.75">
      <c r="A109" s="93"/>
      <c r="B109" s="93"/>
      <c r="C109" s="41"/>
      <c r="D109" s="41"/>
      <c r="E109" s="41"/>
      <c r="F109" s="41"/>
      <c r="G109" s="41"/>
      <c r="H109" s="41"/>
      <c r="I109" s="41"/>
      <c r="J109" s="41"/>
    </row>
    <row r="110" spans="1:10" ht="15.75">
      <c r="A110" s="93"/>
      <c r="B110" s="93"/>
      <c r="C110" s="41"/>
      <c r="D110" s="41"/>
      <c r="E110" s="41"/>
      <c r="F110" s="41"/>
      <c r="G110" s="41"/>
      <c r="H110" s="41"/>
      <c r="I110" s="41"/>
      <c r="J110" s="41"/>
    </row>
    <row r="111" spans="1:10" ht="15.75">
      <c r="A111" s="93"/>
      <c r="B111" s="93"/>
      <c r="C111" s="41"/>
      <c r="D111" s="41"/>
      <c r="E111" s="41"/>
      <c r="F111" s="41"/>
      <c r="G111" s="41"/>
      <c r="H111" s="41"/>
      <c r="I111" s="41"/>
      <c r="J111" s="41"/>
    </row>
    <row r="112" spans="1:10" ht="15.75">
      <c r="A112" s="93"/>
      <c r="B112" s="93"/>
      <c r="C112" s="41"/>
      <c r="D112" s="41"/>
      <c r="E112" s="41"/>
      <c r="F112" s="41"/>
      <c r="G112" s="41"/>
      <c r="H112" s="41"/>
      <c r="I112" s="41"/>
      <c r="J112" s="41"/>
    </row>
    <row r="113" spans="1:10" ht="15.75">
      <c r="A113" s="93"/>
      <c r="B113" s="93"/>
      <c r="C113" s="41"/>
      <c r="D113" s="41"/>
      <c r="E113" s="41"/>
      <c r="F113" s="41"/>
      <c r="G113" s="41"/>
      <c r="H113" s="41"/>
      <c r="I113" s="41"/>
      <c r="J113" s="41"/>
    </row>
    <row r="114" spans="1:10" ht="15.75">
      <c r="A114" s="93"/>
      <c r="B114" s="93"/>
      <c r="C114" s="41"/>
      <c r="D114" s="41"/>
      <c r="E114" s="41"/>
      <c r="F114" s="41"/>
      <c r="G114" s="41"/>
      <c r="H114" s="41"/>
      <c r="I114" s="41"/>
      <c r="J114" s="41"/>
    </row>
    <row r="115" spans="1:10" ht="15.75">
      <c r="A115" s="93"/>
      <c r="B115" s="93"/>
      <c r="C115" s="41"/>
      <c r="D115" s="41"/>
      <c r="E115" s="41"/>
      <c r="F115" s="41"/>
      <c r="G115" s="41"/>
      <c r="H115" s="41"/>
      <c r="I115" s="41"/>
      <c r="J115" s="41"/>
    </row>
    <row r="116" spans="1:10" ht="15.75">
      <c r="A116" s="93"/>
      <c r="B116" s="93"/>
      <c r="C116" s="41"/>
      <c r="D116" s="41"/>
      <c r="E116" s="41"/>
      <c r="F116" s="41"/>
      <c r="G116" s="41"/>
      <c r="H116" s="41"/>
      <c r="I116" s="41"/>
      <c r="J116" s="41"/>
    </row>
    <row r="117" spans="1:10" ht="15.75">
      <c r="A117" s="93"/>
      <c r="B117" s="93"/>
      <c r="C117" s="41"/>
      <c r="D117" s="41"/>
      <c r="E117" s="41"/>
      <c r="F117" s="41"/>
      <c r="G117" s="41"/>
      <c r="H117" s="41"/>
      <c r="I117" s="41"/>
      <c r="J117" s="41"/>
    </row>
    <row r="118" spans="1:10" ht="15.75">
      <c r="A118" s="93"/>
      <c r="B118" s="93"/>
      <c r="C118" s="41"/>
      <c r="D118" s="41"/>
      <c r="E118" s="41"/>
      <c r="F118" s="41"/>
      <c r="G118" s="41"/>
      <c r="H118" s="41"/>
      <c r="I118" s="41"/>
      <c r="J118" s="41"/>
    </row>
    <row r="119" spans="1:10" ht="15.75">
      <c r="A119" s="93"/>
      <c r="B119" s="93"/>
      <c r="C119" s="41"/>
      <c r="D119" s="41"/>
      <c r="E119" s="41"/>
      <c r="F119" s="41"/>
      <c r="G119" s="41"/>
      <c r="H119" s="41"/>
      <c r="I119" s="41"/>
      <c r="J119" s="41"/>
    </row>
    <row r="120" spans="1:10" ht="15.75">
      <c r="A120" s="93"/>
      <c r="B120" s="93"/>
      <c r="C120" s="41"/>
      <c r="D120" s="41"/>
      <c r="E120" s="41"/>
      <c r="F120" s="41"/>
      <c r="G120" s="41"/>
      <c r="H120" s="41"/>
      <c r="I120" s="41"/>
      <c r="J120" s="41"/>
    </row>
    <row r="121" spans="1:10" ht="15.75">
      <c r="A121" s="93"/>
      <c r="B121" s="93"/>
      <c r="C121" s="41"/>
      <c r="D121" s="41"/>
      <c r="E121" s="41"/>
      <c r="F121" s="41"/>
      <c r="G121" s="41"/>
      <c r="H121" s="41"/>
      <c r="I121" s="41"/>
      <c r="J121" s="41"/>
    </row>
    <row r="122" spans="1:10" ht="15.75">
      <c r="A122" s="93"/>
      <c r="B122" s="93"/>
      <c r="C122" s="41"/>
      <c r="D122" s="41"/>
      <c r="E122" s="41"/>
      <c r="F122" s="41"/>
      <c r="G122" s="41"/>
      <c r="H122" s="41"/>
      <c r="I122" s="41"/>
      <c r="J122" s="41"/>
    </row>
    <row r="123" spans="1:10" ht="15.75">
      <c r="A123" s="93"/>
      <c r="B123" s="93"/>
      <c r="C123" s="41"/>
      <c r="D123" s="41"/>
      <c r="E123" s="41"/>
      <c r="F123" s="41"/>
      <c r="G123" s="41"/>
      <c r="H123" s="41"/>
      <c r="I123" s="41"/>
      <c r="J123" s="41"/>
    </row>
    <row r="124" spans="1:10" ht="15.75">
      <c r="A124" s="93"/>
      <c r="B124" s="93"/>
      <c r="C124" s="41"/>
      <c r="D124" s="41"/>
      <c r="E124" s="41"/>
      <c r="F124" s="41"/>
      <c r="G124" s="41"/>
      <c r="H124" s="41"/>
      <c r="I124" s="41"/>
      <c r="J124" s="41"/>
    </row>
    <row r="125" spans="1:10" ht="15.75">
      <c r="A125" s="93"/>
      <c r="B125" s="93"/>
      <c r="C125" s="41"/>
      <c r="D125" s="41"/>
      <c r="E125" s="41"/>
      <c r="F125" s="41"/>
      <c r="G125" s="41"/>
      <c r="H125" s="41"/>
      <c r="I125" s="41"/>
      <c r="J125" s="41"/>
    </row>
    <row r="126" spans="1:10" ht="15.75">
      <c r="A126" s="93"/>
      <c r="B126" s="93"/>
      <c r="C126" s="41"/>
      <c r="D126" s="41"/>
      <c r="E126" s="41"/>
      <c r="F126" s="41"/>
      <c r="G126" s="41"/>
      <c r="H126" s="41"/>
      <c r="I126" s="41"/>
      <c r="J126" s="41"/>
    </row>
    <row r="127" spans="1:10" ht="15.75">
      <c r="A127" s="93"/>
      <c r="B127" s="93"/>
      <c r="C127" s="41"/>
      <c r="D127" s="41"/>
      <c r="E127" s="41"/>
      <c r="F127" s="41"/>
      <c r="G127" s="41"/>
      <c r="H127" s="41"/>
      <c r="I127" s="41"/>
      <c r="J127" s="41"/>
    </row>
    <row r="128" spans="1:10" ht="15.75">
      <c r="A128" s="93"/>
      <c r="B128" s="93"/>
      <c r="C128" s="41"/>
      <c r="D128" s="41"/>
      <c r="E128" s="41"/>
      <c r="F128" s="41"/>
      <c r="G128" s="41"/>
      <c r="H128" s="41"/>
      <c r="I128" s="41"/>
      <c r="J128" s="41"/>
    </row>
    <row r="129" spans="1:10" ht="15.75">
      <c r="A129" s="93"/>
      <c r="B129" s="93"/>
      <c r="C129" s="41"/>
      <c r="D129" s="41"/>
      <c r="E129" s="41"/>
      <c r="F129" s="41"/>
      <c r="G129" s="41"/>
      <c r="H129" s="41"/>
      <c r="I129" s="41"/>
      <c r="J129" s="41"/>
    </row>
    <row r="130" spans="1:10" ht="15.75">
      <c r="A130" s="93"/>
      <c r="B130" s="93"/>
      <c r="C130" s="41"/>
      <c r="D130" s="41"/>
      <c r="E130" s="41"/>
      <c r="F130" s="41"/>
      <c r="G130" s="41"/>
      <c r="H130" s="41"/>
      <c r="I130" s="41"/>
      <c r="J130" s="41"/>
    </row>
    <row r="131" spans="1:10" ht="15.75">
      <c r="A131" s="93"/>
      <c r="B131" s="93"/>
      <c r="C131" s="41"/>
      <c r="D131" s="41"/>
      <c r="E131" s="41"/>
      <c r="F131" s="41"/>
      <c r="G131" s="41"/>
      <c r="H131" s="41"/>
      <c r="I131" s="41"/>
      <c r="J131" s="41"/>
    </row>
    <row r="132" spans="1:10" ht="15.75">
      <c r="A132" s="93"/>
      <c r="B132" s="93"/>
      <c r="C132" s="41"/>
      <c r="D132" s="41"/>
      <c r="E132" s="41"/>
      <c r="F132" s="41"/>
      <c r="G132" s="41"/>
      <c r="H132" s="41"/>
      <c r="I132" s="41"/>
      <c r="J132" s="41"/>
    </row>
    <row r="133" spans="1:10" ht="15.75">
      <c r="A133" s="93"/>
      <c r="B133" s="93"/>
      <c r="C133" s="41"/>
      <c r="D133" s="41"/>
      <c r="E133" s="41"/>
      <c r="F133" s="41"/>
      <c r="G133" s="41"/>
      <c r="H133" s="41"/>
      <c r="I133" s="41"/>
      <c r="J133" s="41"/>
    </row>
    <row r="134" spans="1:10" ht="15.75">
      <c r="A134" s="93"/>
      <c r="B134" s="93"/>
      <c r="C134" s="41"/>
      <c r="D134" s="41"/>
      <c r="E134" s="41"/>
      <c r="F134" s="41"/>
      <c r="G134" s="41"/>
      <c r="H134" s="41"/>
      <c r="I134" s="41"/>
      <c r="J134" s="41"/>
    </row>
    <row r="135" spans="1:10" ht="15.75">
      <c r="A135" s="93"/>
      <c r="B135" s="93"/>
      <c r="C135" s="41"/>
      <c r="D135" s="41"/>
      <c r="E135" s="41"/>
      <c r="F135" s="41"/>
      <c r="G135" s="41"/>
      <c r="H135" s="41"/>
      <c r="I135" s="41"/>
      <c r="J135" s="41"/>
    </row>
    <row r="136" spans="1:10" ht="15.75">
      <c r="A136" s="93"/>
      <c r="B136" s="93"/>
      <c r="C136" s="41"/>
      <c r="D136" s="41"/>
      <c r="E136" s="41"/>
      <c r="F136" s="41"/>
      <c r="G136" s="41"/>
      <c r="H136" s="41"/>
      <c r="I136" s="41"/>
      <c r="J136" s="41"/>
    </row>
    <row r="137" spans="1:10" ht="15.75">
      <c r="A137" s="93"/>
      <c r="B137" s="93"/>
      <c r="C137" s="41"/>
      <c r="D137" s="41"/>
      <c r="E137" s="41"/>
      <c r="F137" s="41"/>
      <c r="G137" s="41"/>
      <c r="H137" s="41"/>
      <c r="I137" s="41"/>
      <c r="J137" s="41"/>
    </row>
    <row r="138" spans="1:10" ht="15.75">
      <c r="A138" s="93"/>
      <c r="B138" s="93"/>
      <c r="C138" s="41"/>
      <c r="D138" s="41"/>
      <c r="E138" s="41"/>
      <c r="F138" s="41"/>
      <c r="G138" s="41"/>
      <c r="H138" s="41"/>
      <c r="I138" s="41"/>
      <c r="J138" s="41"/>
    </row>
    <row r="139" spans="1:10" ht="15.75">
      <c r="A139" s="93"/>
      <c r="B139" s="93"/>
      <c r="C139" s="41"/>
      <c r="D139" s="41"/>
      <c r="E139" s="41"/>
      <c r="F139" s="41"/>
      <c r="G139" s="41"/>
      <c r="H139" s="41"/>
      <c r="I139" s="41"/>
      <c r="J139" s="41"/>
    </row>
    <row r="140" spans="1:10" ht="15.75">
      <c r="A140" s="93"/>
      <c r="B140" s="93"/>
      <c r="C140" s="41"/>
      <c r="D140" s="41"/>
      <c r="E140" s="41"/>
      <c r="F140" s="41"/>
      <c r="G140" s="41"/>
      <c r="H140" s="41"/>
      <c r="I140" s="41"/>
      <c r="J140" s="41"/>
    </row>
    <row r="141" spans="1:10" ht="15.75">
      <c r="A141" s="93"/>
      <c r="B141" s="93"/>
      <c r="C141" s="41"/>
      <c r="D141" s="41"/>
      <c r="E141" s="41"/>
      <c r="F141" s="41"/>
      <c r="G141" s="41"/>
      <c r="H141" s="41"/>
      <c r="I141" s="41"/>
      <c r="J141" s="41"/>
    </row>
    <row r="142" spans="1:10" ht="15.75">
      <c r="A142" s="93"/>
      <c r="B142" s="93"/>
      <c r="C142" s="41"/>
      <c r="D142" s="41"/>
      <c r="E142" s="41"/>
      <c r="F142" s="41"/>
      <c r="G142" s="41"/>
      <c r="H142" s="41"/>
      <c r="I142" s="41"/>
      <c r="J142" s="41"/>
    </row>
    <row r="143" spans="1:10" ht="15.75">
      <c r="A143" s="93"/>
      <c r="B143" s="93"/>
      <c r="C143" s="41"/>
      <c r="D143" s="41"/>
      <c r="E143" s="41"/>
      <c r="F143" s="41"/>
      <c r="G143" s="41"/>
      <c r="H143" s="41"/>
      <c r="I143" s="41"/>
      <c r="J143" s="41"/>
    </row>
    <row r="144" spans="1:10" ht="15.75">
      <c r="A144" s="93"/>
      <c r="B144" s="93"/>
      <c r="C144" s="41"/>
      <c r="D144" s="41"/>
      <c r="E144" s="41"/>
      <c r="F144" s="41"/>
      <c r="G144" s="41"/>
      <c r="H144" s="41"/>
      <c r="I144" s="41"/>
      <c r="J144" s="41"/>
    </row>
    <row r="145" spans="1:10" ht="15.75">
      <c r="A145" s="93"/>
      <c r="B145" s="93"/>
      <c r="C145" s="41"/>
      <c r="D145" s="41"/>
      <c r="E145" s="41"/>
      <c r="F145" s="41"/>
      <c r="G145" s="41"/>
      <c r="H145" s="41"/>
      <c r="I145" s="41"/>
      <c r="J145" s="41"/>
    </row>
    <row r="146" spans="1:10" ht="15.75">
      <c r="A146" s="93"/>
      <c r="B146" s="93"/>
      <c r="C146" s="41"/>
      <c r="D146" s="41"/>
      <c r="E146" s="41"/>
      <c r="F146" s="41"/>
      <c r="G146" s="41"/>
      <c r="H146" s="41"/>
      <c r="I146" s="41"/>
      <c r="J146" s="41"/>
    </row>
    <row r="147" spans="1:10" ht="15.75">
      <c r="A147" s="93"/>
      <c r="B147" s="93"/>
      <c r="C147" s="41"/>
      <c r="D147" s="41"/>
      <c r="E147" s="41"/>
      <c r="F147" s="41"/>
      <c r="G147" s="41"/>
      <c r="H147" s="41"/>
      <c r="I147" s="41"/>
      <c r="J147" s="41"/>
    </row>
    <row r="148" spans="1:10" ht="15.75">
      <c r="A148" s="93"/>
      <c r="B148" s="93"/>
      <c r="C148" s="41"/>
      <c r="D148" s="41"/>
      <c r="E148" s="41"/>
      <c r="F148" s="41"/>
      <c r="G148" s="41"/>
      <c r="H148" s="41"/>
      <c r="I148" s="41"/>
      <c r="J148" s="41"/>
    </row>
    <row r="149" spans="1:10" ht="15.75">
      <c r="A149" s="93"/>
      <c r="B149" s="93"/>
      <c r="C149" s="41"/>
      <c r="D149" s="41"/>
      <c r="E149" s="41"/>
      <c r="F149" s="41"/>
      <c r="G149" s="41"/>
      <c r="H149" s="41"/>
      <c r="I149" s="41"/>
      <c r="J149" s="41"/>
    </row>
    <row r="150" spans="1:10" ht="15.75">
      <c r="A150" s="93"/>
      <c r="B150" s="93"/>
      <c r="C150" s="41"/>
      <c r="D150" s="41"/>
      <c r="E150" s="41"/>
      <c r="F150" s="41"/>
      <c r="G150" s="41"/>
      <c r="H150" s="41"/>
      <c r="I150" s="41"/>
      <c r="J150" s="41"/>
    </row>
    <row r="151" spans="1:10" ht="15.75">
      <c r="A151" s="93"/>
      <c r="B151" s="93"/>
      <c r="C151" s="41"/>
      <c r="D151" s="41"/>
      <c r="E151" s="41"/>
      <c r="F151" s="41"/>
      <c r="G151" s="41"/>
      <c r="H151" s="41"/>
      <c r="I151" s="41"/>
      <c r="J151" s="41"/>
    </row>
    <row r="152" spans="1:10" ht="15.75">
      <c r="A152" s="93"/>
      <c r="B152" s="93"/>
      <c r="C152" s="41"/>
      <c r="D152" s="41"/>
      <c r="E152" s="41"/>
      <c r="F152" s="41"/>
      <c r="G152" s="41"/>
      <c r="H152" s="41"/>
      <c r="I152" s="41"/>
      <c r="J152" s="41"/>
    </row>
    <row r="153" spans="1:10" ht="15.75">
      <c r="A153" s="93"/>
      <c r="B153" s="93"/>
      <c r="C153" s="41"/>
      <c r="D153" s="41"/>
      <c r="E153" s="41"/>
      <c r="F153" s="41"/>
      <c r="G153" s="41"/>
      <c r="H153" s="41"/>
      <c r="I153" s="41"/>
      <c r="J153" s="41"/>
    </row>
    <row r="154" spans="1:10" ht="15.75">
      <c r="A154" s="93"/>
      <c r="B154" s="93"/>
      <c r="C154" s="41"/>
      <c r="D154" s="41"/>
      <c r="E154" s="41"/>
      <c r="F154" s="41"/>
      <c r="G154" s="41"/>
      <c r="H154" s="41"/>
      <c r="I154" s="41"/>
      <c r="J154" s="41"/>
    </row>
    <row r="155" spans="1:10" ht="15.75">
      <c r="A155" s="93"/>
      <c r="B155" s="93"/>
      <c r="C155" s="41"/>
      <c r="D155" s="41"/>
      <c r="E155" s="41"/>
      <c r="F155" s="41"/>
      <c r="G155" s="41"/>
      <c r="H155" s="41"/>
      <c r="I155" s="41"/>
      <c r="J155" s="41"/>
    </row>
    <row r="156" spans="1:10" ht="15.75">
      <c r="A156" s="93"/>
      <c r="B156" s="93"/>
      <c r="C156" s="41"/>
      <c r="D156" s="41"/>
      <c r="E156" s="41"/>
      <c r="F156" s="41"/>
      <c r="G156" s="41"/>
      <c r="H156" s="41"/>
      <c r="I156" s="41"/>
      <c r="J156" s="41"/>
    </row>
    <row r="157" spans="1:10" ht="15.75">
      <c r="A157" s="93"/>
      <c r="B157" s="93"/>
      <c r="C157" s="41"/>
      <c r="D157" s="41"/>
      <c r="E157" s="41"/>
      <c r="F157" s="41"/>
      <c r="G157" s="41"/>
      <c r="H157" s="41"/>
      <c r="I157" s="41"/>
      <c r="J157" s="41"/>
    </row>
    <row r="158" spans="1:10" ht="15.75">
      <c r="A158" s="93"/>
      <c r="B158" s="93"/>
      <c r="C158" s="41"/>
      <c r="D158" s="41"/>
      <c r="E158" s="41"/>
      <c r="F158" s="41"/>
      <c r="G158" s="41"/>
      <c r="H158" s="41"/>
      <c r="I158" s="41"/>
      <c r="J158" s="41"/>
    </row>
    <row r="159" spans="1:10" ht="15.75">
      <c r="A159" s="93"/>
      <c r="B159" s="93"/>
      <c r="C159" s="41"/>
      <c r="D159" s="41"/>
      <c r="E159" s="41"/>
      <c r="F159" s="41"/>
      <c r="G159" s="41"/>
      <c r="H159" s="41"/>
      <c r="I159" s="41"/>
      <c r="J159" s="41"/>
    </row>
    <row r="160" spans="1:10" ht="15.75">
      <c r="A160" s="93"/>
      <c r="B160" s="93"/>
      <c r="C160" s="41"/>
      <c r="D160" s="41"/>
      <c r="E160" s="41"/>
      <c r="F160" s="41"/>
      <c r="G160" s="41"/>
      <c r="H160" s="41"/>
      <c r="I160" s="41"/>
      <c r="J160" s="41"/>
    </row>
    <row r="161" spans="1:10" ht="15.75">
      <c r="A161" s="93"/>
      <c r="B161" s="93"/>
      <c r="C161" s="41"/>
      <c r="D161" s="41"/>
      <c r="E161" s="41"/>
      <c r="F161" s="41"/>
      <c r="G161" s="41"/>
      <c r="H161" s="41"/>
      <c r="I161" s="41"/>
      <c r="J161" s="41"/>
    </row>
    <row r="162" spans="1:10" ht="15.75">
      <c r="A162" s="93"/>
      <c r="B162" s="93"/>
      <c r="C162" s="41"/>
      <c r="D162" s="41"/>
      <c r="E162" s="41"/>
      <c r="F162" s="41"/>
      <c r="G162" s="41"/>
      <c r="H162" s="41"/>
      <c r="I162" s="41"/>
      <c r="J162" s="41"/>
    </row>
    <row r="163" spans="1:10" ht="15.75">
      <c r="A163" s="93"/>
      <c r="B163" s="93"/>
      <c r="C163" s="41"/>
      <c r="D163" s="41"/>
      <c r="E163" s="41"/>
      <c r="F163" s="41"/>
      <c r="G163" s="41"/>
      <c r="H163" s="41"/>
      <c r="I163" s="41"/>
      <c r="J163" s="41"/>
    </row>
    <row r="164" spans="1:10" ht="15.75">
      <c r="A164" s="93"/>
      <c r="B164" s="93"/>
      <c r="C164" s="41"/>
      <c r="D164" s="41"/>
      <c r="E164" s="41"/>
      <c r="F164" s="41"/>
      <c r="G164" s="41"/>
      <c r="H164" s="41"/>
      <c r="I164" s="41"/>
      <c r="J164" s="41"/>
    </row>
    <row r="165" spans="1:10" ht="15.75">
      <c r="A165" s="93"/>
      <c r="B165" s="93"/>
      <c r="C165" s="41"/>
      <c r="D165" s="41"/>
      <c r="E165" s="41"/>
      <c r="F165" s="41"/>
      <c r="G165" s="41"/>
      <c r="H165" s="41"/>
      <c r="I165" s="41"/>
      <c r="J165" s="41"/>
    </row>
    <row r="166" spans="1:10" ht="15.75">
      <c r="A166" s="93"/>
      <c r="B166" s="93"/>
      <c r="C166" s="41"/>
      <c r="D166" s="41"/>
      <c r="E166" s="41"/>
      <c r="F166" s="41"/>
      <c r="G166" s="41"/>
      <c r="H166" s="41"/>
      <c r="I166" s="41"/>
      <c r="J166" s="41"/>
    </row>
    <row r="167" spans="1:10" ht="15.75">
      <c r="A167" s="93"/>
      <c r="B167" s="93"/>
      <c r="C167" s="41"/>
      <c r="D167" s="41"/>
      <c r="E167" s="41"/>
      <c r="F167" s="41"/>
      <c r="G167" s="41"/>
      <c r="H167" s="41"/>
      <c r="I167" s="41"/>
      <c r="J167" s="41"/>
    </row>
    <row r="168" spans="1:10" ht="15.75">
      <c r="A168" s="93"/>
      <c r="B168" s="93"/>
      <c r="C168" s="41"/>
      <c r="D168" s="41"/>
      <c r="E168" s="41"/>
      <c r="F168" s="41"/>
      <c r="G168" s="41"/>
      <c r="H168" s="41"/>
      <c r="I168" s="41"/>
      <c r="J168" s="41"/>
    </row>
    <row r="169" spans="1:10" ht="15.75">
      <c r="A169" s="93"/>
      <c r="B169" s="93"/>
      <c r="C169" s="41"/>
      <c r="D169" s="41"/>
      <c r="E169" s="41"/>
      <c r="F169" s="41"/>
      <c r="G169" s="41"/>
      <c r="H169" s="41"/>
      <c r="I169" s="41"/>
      <c r="J169" s="41"/>
    </row>
    <row r="170" spans="1:10" ht="15.75">
      <c r="A170" s="93"/>
      <c r="B170" s="93"/>
      <c r="C170" s="41"/>
      <c r="D170" s="41"/>
      <c r="E170" s="41"/>
      <c r="F170" s="41"/>
      <c r="G170" s="41"/>
      <c r="H170" s="41"/>
      <c r="I170" s="41"/>
      <c r="J170" s="41"/>
    </row>
    <row r="171" spans="1:10" ht="15.75">
      <c r="A171" s="93"/>
      <c r="B171" s="93"/>
      <c r="C171" s="41"/>
      <c r="D171" s="41"/>
      <c r="E171" s="41"/>
      <c r="F171" s="41"/>
      <c r="G171" s="41"/>
      <c r="H171" s="41"/>
      <c r="I171" s="41"/>
      <c r="J171" s="41"/>
    </row>
    <row r="172" spans="1:10" ht="15.75">
      <c r="A172" s="93"/>
      <c r="B172" s="93"/>
      <c r="C172" s="41"/>
      <c r="D172" s="41"/>
      <c r="E172" s="41"/>
      <c r="F172" s="41"/>
      <c r="G172" s="41"/>
      <c r="H172" s="41"/>
      <c r="I172" s="41"/>
      <c r="J172" s="41"/>
    </row>
    <row r="173" spans="1:10" ht="15.75">
      <c r="A173" s="93"/>
      <c r="B173" s="93"/>
      <c r="C173" s="41"/>
      <c r="D173" s="41"/>
      <c r="E173" s="41"/>
      <c r="F173" s="41"/>
      <c r="G173" s="41"/>
      <c r="H173" s="41"/>
      <c r="I173" s="41"/>
      <c r="J173" s="41"/>
    </row>
    <row r="174" spans="1:10" ht="15.75">
      <c r="A174" s="93"/>
      <c r="B174" s="93"/>
      <c r="C174" s="41"/>
      <c r="D174" s="41"/>
      <c r="E174" s="41"/>
      <c r="F174" s="41"/>
      <c r="G174" s="41"/>
      <c r="H174" s="41"/>
      <c r="I174" s="41"/>
      <c r="J174" s="41"/>
    </row>
    <row r="175" spans="1:10" ht="15.75">
      <c r="A175" s="93"/>
      <c r="B175" s="93"/>
      <c r="C175" s="41"/>
      <c r="D175" s="41"/>
      <c r="E175" s="41"/>
      <c r="F175" s="41"/>
      <c r="G175" s="41"/>
      <c r="H175" s="41"/>
      <c r="I175" s="41"/>
      <c r="J175" s="41"/>
    </row>
    <row r="176" spans="1:10" ht="15.75">
      <c r="A176" s="93"/>
      <c r="B176" s="93"/>
      <c r="C176" s="41"/>
      <c r="D176" s="41"/>
      <c r="E176" s="41"/>
      <c r="F176" s="41"/>
      <c r="G176" s="41"/>
      <c r="H176" s="41"/>
      <c r="I176" s="41"/>
      <c r="J176" s="41"/>
    </row>
    <row r="177" spans="1:10" ht="15.75">
      <c r="A177" s="93"/>
      <c r="B177" s="93"/>
      <c r="C177" s="41"/>
      <c r="D177" s="41"/>
      <c r="E177" s="41"/>
      <c r="F177" s="41"/>
      <c r="G177" s="41"/>
      <c r="H177" s="41"/>
      <c r="I177" s="41"/>
      <c r="J177" s="41"/>
    </row>
    <row r="178" spans="1:10" ht="15.75">
      <c r="A178" s="93"/>
      <c r="B178" s="93"/>
      <c r="C178" s="41"/>
      <c r="D178" s="41"/>
      <c r="E178" s="41"/>
      <c r="F178" s="41"/>
      <c r="G178" s="41"/>
      <c r="H178" s="41"/>
      <c r="I178" s="41"/>
      <c r="J178" s="41"/>
    </row>
    <row r="179" spans="1:10" ht="15.75">
      <c r="A179" s="93"/>
      <c r="B179" s="93"/>
      <c r="C179" s="41"/>
      <c r="D179" s="41"/>
      <c r="E179" s="41"/>
      <c r="F179" s="41"/>
      <c r="G179" s="41"/>
      <c r="H179" s="41"/>
      <c r="I179" s="41"/>
      <c r="J179" s="41"/>
    </row>
    <row r="180" spans="1:10" ht="15.75">
      <c r="A180" s="93"/>
      <c r="B180" s="93"/>
      <c r="C180" s="41"/>
      <c r="D180" s="41"/>
      <c r="E180" s="41"/>
      <c r="F180" s="41"/>
      <c r="G180" s="41"/>
      <c r="H180" s="41"/>
      <c r="I180" s="41"/>
      <c r="J180" s="41"/>
    </row>
    <row r="181" spans="1:10" ht="15.75">
      <c r="A181" s="93"/>
      <c r="B181" s="93"/>
      <c r="C181" s="41"/>
      <c r="D181" s="41"/>
      <c r="E181" s="41"/>
      <c r="F181" s="41"/>
      <c r="G181" s="41"/>
      <c r="H181" s="41"/>
      <c r="I181" s="41"/>
      <c r="J181" s="41"/>
    </row>
    <row r="182" spans="1:10" ht="15.75">
      <c r="A182" s="93"/>
      <c r="B182" s="93"/>
      <c r="C182" s="41"/>
      <c r="D182" s="41"/>
      <c r="E182" s="41"/>
      <c r="F182" s="41"/>
      <c r="G182" s="41"/>
      <c r="H182" s="41"/>
      <c r="I182" s="41"/>
      <c r="J182" s="41"/>
    </row>
    <row r="183" spans="1:10" ht="15.75">
      <c r="A183" s="93"/>
      <c r="B183" s="93"/>
      <c r="C183" s="41"/>
      <c r="D183" s="41"/>
      <c r="E183" s="41"/>
      <c r="F183" s="41"/>
      <c r="G183" s="41"/>
      <c r="H183" s="41"/>
      <c r="I183" s="41"/>
      <c r="J183" s="41"/>
    </row>
    <row r="184" spans="1:10" ht="15.75">
      <c r="A184" s="93"/>
      <c r="B184" s="93"/>
      <c r="C184" s="41"/>
      <c r="D184" s="41"/>
      <c r="E184" s="41"/>
      <c r="F184" s="41"/>
      <c r="G184" s="41"/>
      <c r="H184" s="41"/>
      <c r="I184" s="41"/>
      <c r="J184" s="41"/>
    </row>
    <row r="185" spans="1:10" ht="15.75">
      <c r="A185" s="93"/>
      <c r="B185" s="93"/>
      <c r="C185" s="41"/>
      <c r="D185" s="41"/>
      <c r="E185" s="41"/>
      <c r="F185" s="41"/>
      <c r="G185" s="41"/>
      <c r="H185" s="41"/>
      <c r="I185" s="41"/>
      <c r="J185" s="41"/>
    </row>
    <row r="186" spans="1:10" ht="15.75">
      <c r="A186" s="93"/>
      <c r="B186" s="93"/>
      <c r="C186" s="41"/>
      <c r="D186" s="41"/>
      <c r="E186" s="41"/>
      <c r="F186" s="41"/>
      <c r="G186" s="41"/>
      <c r="H186" s="41"/>
      <c r="I186" s="41"/>
      <c r="J186" s="41"/>
    </row>
    <row r="187" spans="1:10" ht="15.75">
      <c r="A187" s="93"/>
      <c r="B187" s="93"/>
      <c r="C187" s="41"/>
      <c r="D187" s="41"/>
      <c r="E187" s="41"/>
      <c r="F187" s="41"/>
      <c r="G187" s="41"/>
      <c r="H187" s="41"/>
      <c r="I187" s="41"/>
      <c r="J187" s="41"/>
    </row>
    <row r="188" spans="1:10" ht="15.75">
      <c r="A188" s="93"/>
      <c r="B188" s="93"/>
      <c r="C188" s="41"/>
      <c r="D188" s="41"/>
      <c r="E188" s="41"/>
      <c r="F188" s="41"/>
      <c r="G188" s="41"/>
      <c r="H188" s="41"/>
      <c r="I188" s="41"/>
      <c r="J188" s="41"/>
    </row>
    <row r="189" spans="1:10" ht="15.75">
      <c r="A189" s="93"/>
      <c r="B189" s="93"/>
      <c r="C189" s="41"/>
      <c r="D189" s="41"/>
      <c r="E189" s="41"/>
      <c r="F189" s="41"/>
      <c r="G189" s="41"/>
      <c r="H189" s="41"/>
      <c r="I189" s="41"/>
      <c r="J189" s="41"/>
    </row>
    <row r="190" spans="1:10" ht="15.75">
      <c r="A190" s="93"/>
      <c r="B190" s="93"/>
      <c r="C190" s="41"/>
      <c r="D190" s="41"/>
      <c r="E190" s="41"/>
      <c r="F190" s="41"/>
      <c r="G190" s="41"/>
      <c r="H190" s="41"/>
      <c r="I190" s="41"/>
      <c r="J190" s="41"/>
    </row>
    <row r="191" spans="1:10" ht="15.75">
      <c r="A191" s="93"/>
      <c r="B191" s="93"/>
      <c r="C191" s="41"/>
      <c r="D191" s="41"/>
      <c r="E191" s="41"/>
      <c r="F191" s="41"/>
      <c r="G191" s="41"/>
      <c r="H191" s="41"/>
      <c r="I191" s="41"/>
      <c r="J191" s="41"/>
    </row>
    <row r="192" spans="1:10" ht="15.75">
      <c r="A192" s="93"/>
      <c r="B192" s="93"/>
      <c r="C192" s="41"/>
      <c r="D192" s="41"/>
      <c r="E192" s="41"/>
      <c r="F192" s="41"/>
      <c r="G192" s="41"/>
      <c r="H192" s="41"/>
      <c r="I192" s="41"/>
      <c r="J192" s="41"/>
    </row>
    <row r="193" spans="1:10" ht="15.75">
      <c r="A193" s="93"/>
      <c r="B193" s="93"/>
      <c r="C193" s="41"/>
      <c r="D193" s="41"/>
      <c r="E193" s="41"/>
      <c r="F193" s="41"/>
      <c r="G193" s="41"/>
      <c r="H193" s="41"/>
      <c r="I193" s="41"/>
      <c r="J193" s="41"/>
    </row>
    <row r="194" spans="1:10" ht="15.75">
      <c r="A194" s="93"/>
      <c r="B194" s="93"/>
      <c r="C194" s="41"/>
      <c r="D194" s="41"/>
      <c r="E194" s="41"/>
      <c r="F194" s="41"/>
      <c r="G194" s="41"/>
      <c r="H194" s="41"/>
      <c r="I194" s="41"/>
      <c r="J194" s="41"/>
    </row>
    <row r="195" spans="1:10" ht="15.75">
      <c r="A195" s="93"/>
      <c r="B195" s="93"/>
      <c r="C195" s="41"/>
      <c r="D195" s="41"/>
      <c r="E195" s="41"/>
      <c r="F195" s="41"/>
      <c r="G195" s="41"/>
      <c r="H195" s="41"/>
      <c r="I195" s="41"/>
      <c r="J195" s="41"/>
    </row>
    <row r="196" spans="1:10" ht="15.75">
      <c r="A196" s="93"/>
      <c r="B196" s="93"/>
      <c r="C196" s="41"/>
      <c r="D196" s="41"/>
      <c r="E196" s="41"/>
      <c r="F196" s="41"/>
      <c r="G196" s="41"/>
      <c r="H196" s="41"/>
      <c r="I196" s="41"/>
      <c r="J196" s="41"/>
    </row>
    <row r="197" spans="1:10" ht="15.75">
      <c r="A197" s="93"/>
      <c r="B197" s="93"/>
      <c r="C197" s="41"/>
      <c r="D197" s="41"/>
      <c r="E197" s="41"/>
      <c r="F197" s="41"/>
      <c r="G197" s="41"/>
      <c r="H197" s="41"/>
      <c r="I197" s="41"/>
      <c r="J197" s="41"/>
    </row>
    <row r="198" spans="1:10" ht="15.75">
      <c r="A198" s="93"/>
      <c r="B198" s="93"/>
      <c r="C198" s="41"/>
      <c r="D198" s="41"/>
      <c r="E198" s="41"/>
      <c r="F198" s="41"/>
      <c r="G198" s="41"/>
      <c r="H198" s="41"/>
      <c r="I198" s="41"/>
      <c r="J198" s="41"/>
    </row>
    <row r="199" spans="1:10" ht="15.75">
      <c r="A199" s="93"/>
      <c r="B199" s="93"/>
      <c r="C199" s="41"/>
      <c r="D199" s="41"/>
      <c r="E199" s="41"/>
      <c r="F199" s="41"/>
      <c r="G199" s="41"/>
      <c r="H199" s="41"/>
      <c r="I199" s="41"/>
      <c r="J199" s="41"/>
    </row>
    <row r="200" spans="1:10" ht="15.75">
      <c r="A200" s="93"/>
      <c r="B200" s="93"/>
      <c r="C200" s="41"/>
      <c r="D200" s="41"/>
      <c r="E200" s="41"/>
      <c r="F200" s="41"/>
      <c r="G200" s="41"/>
      <c r="H200" s="41"/>
      <c r="I200" s="41"/>
      <c r="J200" s="41"/>
    </row>
    <row r="201" spans="1:10" ht="15.75">
      <c r="A201" s="93"/>
      <c r="B201" s="93"/>
      <c r="C201" s="41"/>
      <c r="D201" s="41"/>
      <c r="E201" s="41"/>
      <c r="F201" s="41"/>
      <c r="G201" s="41"/>
      <c r="H201" s="41"/>
      <c r="I201" s="41"/>
      <c r="J201" s="41"/>
    </row>
    <row r="202" spans="1:10" ht="15.75">
      <c r="A202" s="93"/>
      <c r="B202" s="93"/>
      <c r="C202" s="41"/>
      <c r="D202" s="41"/>
      <c r="E202" s="41"/>
      <c r="F202" s="41"/>
      <c r="G202" s="41"/>
      <c r="H202" s="41"/>
      <c r="I202" s="41"/>
      <c r="J202" s="41"/>
    </row>
    <row r="203" spans="1:10" ht="15.75">
      <c r="A203" s="93"/>
      <c r="B203" s="93"/>
      <c r="C203" s="41"/>
      <c r="D203" s="41"/>
      <c r="E203" s="41"/>
      <c r="F203" s="41"/>
      <c r="G203" s="41"/>
      <c r="H203" s="41"/>
      <c r="I203" s="41"/>
      <c r="J203" s="41"/>
    </row>
    <row r="204" spans="1:10" ht="15.75">
      <c r="A204" s="93"/>
      <c r="B204" s="93"/>
      <c r="C204" s="41"/>
      <c r="D204" s="41"/>
      <c r="E204" s="41"/>
      <c r="F204" s="41"/>
      <c r="G204" s="41"/>
      <c r="H204" s="41"/>
      <c r="I204" s="41"/>
      <c r="J204" s="41"/>
    </row>
    <row r="205" spans="1:10" ht="15.75">
      <c r="A205" s="93"/>
      <c r="B205" s="93"/>
      <c r="C205" s="41"/>
      <c r="D205" s="41"/>
      <c r="E205" s="41"/>
      <c r="F205" s="41"/>
      <c r="G205" s="41"/>
      <c r="H205" s="41"/>
      <c r="I205" s="41"/>
      <c r="J205" s="41"/>
    </row>
    <row r="206" spans="1:10" ht="15.75">
      <c r="A206" s="93"/>
      <c r="B206" s="93"/>
      <c r="C206" s="41"/>
      <c r="D206" s="41"/>
      <c r="E206" s="41"/>
      <c r="F206" s="41"/>
      <c r="G206" s="41"/>
      <c r="H206" s="41"/>
      <c r="I206" s="41"/>
      <c r="J206" s="41"/>
    </row>
    <row r="207" spans="1:10" ht="15.75">
      <c r="A207" s="93"/>
      <c r="B207" s="93"/>
      <c r="C207" s="41"/>
      <c r="D207" s="41"/>
      <c r="E207" s="41"/>
      <c r="F207" s="41"/>
      <c r="G207" s="41"/>
      <c r="H207" s="41"/>
      <c r="I207" s="41"/>
      <c r="J207" s="41"/>
    </row>
    <row r="208" spans="1:10" ht="15.75">
      <c r="A208" s="93"/>
      <c r="B208" s="93"/>
      <c r="C208" s="41"/>
      <c r="D208" s="41"/>
      <c r="E208" s="41"/>
      <c r="F208" s="41"/>
      <c r="G208" s="41"/>
      <c r="H208" s="41"/>
      <c r="I208" s="41"/>
      <c r="J208" s="41"/>
    </row>
    <row r="209" spans="1:10" ht="15.75">
      <c r="A209" s="93"/>
      <c r="B209" s="93"/>
      <c r="C209" s="41"/>
      <c r="D209" s="41"/>
      <c r="E209" s="41"/>
      <c r="F209" s="41"/>
      <c r="G209" s="41"/>
      <c r="H209" s="41"/>
      <c r="I209" s="41"/>
      <c r="J209" s="41"/>
    </row>
    <row r="210" spans="1:10" ht="15.75">
      <c r="A210" s="93"/>
      <c r="B210" s="93"/>
      <c r="C210" s="41"/>
      <c r="D210" s="41"/>
      <c r="E210" s="41"/>
      <c r="F210" s="41"/>
      <c r="G210" s="41"/>
      <c r="H210" s="41"/>
      <c r="I210" s="41"/>
      <c r="J210" s="41"/>
    </row>
    <row r="211" spans="1:10" ht="15.75">
      <c r="A211" s="93"/>
      <c r="B211" s="93"/>
      <c r="C211" s="41"/>
      <c r="D211" s="41"/>
      <c r="E211" s="41"/>
      <c r="F211" s="41"/>
      <c r="G211" s="41"/>
      <c r="H211" s="41"/>
      <c r="I211" s="41"/>
      <c r="J211" s="41"/>
    </row>
    <row r="212" spans="1:10" ht="15.75">
      <c r="A212" s="93"/>
      <c r="B212" s="93"/>
      <c r="C212" s="41"/>
      <c r="D212" s="41"/>
      <c r="E212" s="41"/>
      <c r="F212" s="41"/>
      <c r="G212" s="41"/>
      <c r="H212" s="41"/>
      <c r="I212" s="41"/>
      <c r="J212" s="41"/>
    </row>
    <row r="213" spans="1:10" ht="15.75">
      <c r="A213" s="93"/>
      <c r="B213" s="93"/>
      <c r="C213" s="41"/>
      <c r="D213" s="41"/>
      <c r="E213" s="41"/>
      <c r="F213" s="41"/>
      <c r="G213" s="41"/>
      <c r="H213" s="41"/>
      <c r="I213" s="41"/>
      <c r="J213" s="41"/>
    </row>
    <row r="214" spans="1:10" ht="15.75">
      <c r="A214" s="93"/>
      <c r="B214" s="93"/>
      <c r="C214" s="41"/>
      <c r="D214" s="41"/>
      <c r="E214" s="41"/>
      <c r="F214" s="41"/>
      <c r="G214" s="41"/>
      <c r="H214" s="41"/>
      <c r="I214" s="41"/>
      <c r="J214" s="41"/>
    </row>
    <row r="215" spans="1:10" ht="15.75">
      <c r="A215" s="93"/>
      <c r="B215" s="93"/>
      <c r="C215" s="41"/>
      <c r="D215" s="41"/>
      <c r="E215" s="41"/>
      <c r="F215" s="41"/>
      <c r="G215" s="41"/>
      <c r="H215" s="41"/>
      <c r="I215" s="41"/>
      <c r="J215" s="41"/>
    </row>
    <row r="216" spans="1:10" ht="15.75">
      <c r="A216" s="93"/>
      <c r="B216" s="93"/>
      <c r="C216" s="41"/>
      <c r="D216" s="41"/>
      <c r="E216" s="41"/>
      <c r="F216" s="41"/>
      <c r="G216" s="41"/>
      <c r="H216" s="41"/>
      <c r="I216" s="41"/>
      <c r="J216" s="41"/>
    </row>
    <row r="217" spans="1:10" ht="15.75">
      <c r="A217" s="93"/>
      <c r="B217" s="93"/>
      <c r="C217" s="41"/>
      <c r="D217" s="41"/>
      <c r="E217" s="41"/>
      <c r="F217" s="41"/>
      <c r="G217" s="41"/>
      <c r="H217" s="41"/>
      <c r="I217" s="41"/>
      <c r="J217" s="41"/>
    </row>
    <row r="218" spans="1:10" ht="15.75">
      <c r="A218" s="93"/>
      <c r="B218" s="93"/>
      <c r="C218" s="41"/>
      <c r="D218" s="41"/>
      <c r="E218" s="41"/>
      <c r="F218" s="41"/>
      <c r="G218" s="41"/>
      <c r="H218" s="41"/>
      <c r="I218" s="41"/>
      <c r="J218" s="41"/>
    </row>
    <row r="219" spans="1:10" ht="15.75">
      <c r="A219" s="93"/>
      <c r="B219" s="93"/>
      <c r="C219" s="41"/>
      <c r="D219" s="41"/>
      <c r="E219" s="41"/>
      <c r="F219" s="41"/>
      <c r="G219" s="41"/>
      <c r="H219" s="41"/>
      <c r="I219" s="41"/>
      <c r="J219" s="41"/>
    </row>
    <row r="220" spans="1:10" ht="15.75">
      <c r="A220" s="93"/>
      <c r="B220" s="93"/>
      <c r="C220" s="41"/>
      <c r="D220" s="41"/>
      <c r="E220" s="41"/>
      <c r="F220" s="41"/>
      <c r="G220" s="41"/>
      <c r="H220" s="41"/>
      <c r="I220" s="41"/>
      <c r="J220" s="41"/>
    </row>
    <row r="221" spans="1:10" ht="15.75">
      <c r="A221" s="93"/>
      <c r="B221" s="93"/>
      <c r="C221" s="41"/>
      <c r="D221" s="41"/>
      <c r="E221" s="41"/>
      <c r="F221" s="41"/>
      <c r="G221" s="41"/>
      <c r="H221" s="41"/>
      <c r="I221" s="41"/>
      <c r="J221" s="41"/>
    </row>
    <row r="222" spans="1:10" ht="15.75">
      <c r="A222" s="93"/>
      <c r="B222" s="93"/>
      <c r="C222" s="41"/>
      <c r="D222" s="41"/>
      <c r="E222" s="41"/>
      <c r="F222" s="41"/>
      <c r="G222" s="41"/>
      <c r="H222" s="41"/>
      <c r="I222" s="41"/>
      <c r="J222" s="41"/>
    </row>
    <row r="223" spans="1:10" ht="15.75">
      <c r="A223" s="93"/>
      <c r="B223" s="93"/>
      <c r="C223" s="41"/>
      <c r="D223" s="41"/>
      <c r="E223" s="41"/>
      <c r="F223" s="41"/>
      <c r="G223" s="41"/>
      <c r="H223" s="41"/>
      <c r="I223" s="41"/>
      <c r="J223" s="41"/>
    </row>
    <row r="224" spans="1:10" ht="15.75">
      <c r="A224" s="93"/>
      <c r="B224" s="93"/>
      <c r="C224" s="41"/>
      <c r="D224" s="41"/>
      <c r="E224" s="41"/>
      <c r="F224" s="41"/>
      <c r="G224" s="41"/>
      <c r="H224" s="41"/>
      <c r="I224" s="41"/>
      <c r="J224" s="41"/>
    </row>
    <row r="225" spans="1:10" ht="15.75">
      <c r="A225" s="93"/>
      <c r="B225" s="93"/>
      <c r="C225" s="41"/>
      <c r="D225" s="41"/>
      <c r="E225" s="41"/>
      <c r="F225" s="41"/>
      <c r="G225" s="41"/>
      <c r="H225" s="41"/>
      <c r="I225" s="41"/>
      <c r="J225" s="41"/>
    </row>
    <row r="226" spans="1:10" ht="15.75">
      <c r="A226" s="93"/>
      <c r="B226" s="93"/>
      <c r="C226" s="41"/>
      <c r="D226" s="41"/>
      <c r="E226" s="41"/>
      <c r="F226" s="41"/>
      <c r="G226" s="41"/>
      <c r="H226" s="41"/>
      <c r="I226" s="41"/>
      <c r="J226" s="41"/>
    </row>
    <row r="227" spans="1:10" ht="15.75">
      <c r="A227" s="93"/>
      <c r="B227" s="93"/>
      <c r="C227" s="41"/>
      <c r="D227" s="41"/>
      <c r="E227" s="41"/>
      <c r="F227" s="41"/>
      <c r="G227" s="41"/>
      <c r="H227" s="41"/>
      <c r="I227" s="41"/>
      <c r="J227" s="41"/>
    </row>
    <row r="228" spans="1:10" ht="15.75">
      <c r="A228" s="93"/>
      <c r="B228" s="93"/>
      <c r="C228" s="41"/>
      <c r="D228" s="41"/>
      <c r="E228" s="41"/>
      <c r="F228" s="41"/>
      <c r="G228" s="41"/>
      <c r="H228" s="41"/>
      <c r="I228" s="41"/>
      <c r="J228" s="41"/>
    </row>
    <row r="229" spans="1:10" ht="15.75">
      <c r="A229" s="93"/>
      <c r="B229" s="93"/>
      <c r="C229" s="41"/>
      <c r="D229" s="41"/>
      <c r="E229" s="41"/>
      <c r="F229" s="41"/>
      <c r="G229" s="41"/>
      <c r="H229" s="41"/>
      <c r="I229" s="41"/>
      <c r="J229" s="41"/>
    </row>
    <row r="230" spans="1:10" ht="15.75">
      <c r="A230" s="93"/>
      <c r="B230" s="93"/>
      <c r="C230" s="41"/>
      <c r="D230" s="41"/>
      <c r="E230" s="41"/>
      <c r="F230" s="41"/>
      <c r="G230" s="41"/>
      <c r="H230" s="41"/>
      <c r="I230" s="41"/>
      <c r="J230" s="41"/>
    </row>
  </sheetData>
  <sheetProtection selectLockedCells="1" selectUnlockedCells="1"/>
  <mergeCells count="41">
    <mergeCell ref="F1:H1"/>
    <mergeCell ref="A2:D2"/>
    <mergeCell ref="F2:H2"/>
    <mergeCell ref="A3:D3"/>
    <mergeCell ref="F3:H3"/>
    <mergeCell ref="B6:H6"/>
    <mergeCell ref="B7:I7"/>
    <mergeCell ref="A10:A12"/>
    <mergeCell ref="B10:B12"/>
    <mergeCell ref="C10:C12"/>
    <mergeCell ref="D10:D12"/>
    <mergeCell ref="E10:H10"/>
    <mergeCell ref="E11:F11"/>
    <mergeCell ref="G11:H11"/>
    <mergeCell ref="A36:A38"/>
    <mergeCell ref="B36:B38"/>
    <mergeCell ref="C36:C38"/>
    <mergeCell ref="D36:D38"/>
    <mergeCell ref="E36:H36"/>
    <mergeCell ref="E37:F37"/>
    <mergeCell ref="G37:H37"/>
    <mergeCell ref="A66:A68"/>
    <mergeCell ref="B66:B68"/>
    <mergeCell ref="C66:C68"/>
    <mergeCell ref="D66:D68"/>
    <mergeCell ref="E66:H66"/>
    <mergeCell ref="E67:F67"/>
    <mergeCell ref="G67:H67"/>
    <mergeCell ref="A91:C91"/>
    <mergeCell ref="G91:H91"/>
    <mergeCell ref="D92:F92"/>
    <mergeCell ref="G92:H92"/>
    <mergeCell ref="A95:C95"/>
    <mergeCell ref="G95:H95"/>
    <mergeCell ref="D96:F96"/>
    <mergeCell ref="G96:H96"/>
    <mergeCell ref="A98:C98"/>
    <mergeCell ref="D98:F98"/>
    <mergeCell ref="H98:I98"/>
    <mergeCell ref="D99:F99"/>
    <mergeCell ref="H99:I100"/>
  </mergeCells>
  <printOptions/>
  <pageMargins left="0.1701388888888889" right="0.1701388888888889" top="0.29" bottom="0" header="0.5118055555555555" footer="0.24"/>
  <pageSetup horizontalDpi="300" verticalDpi="300" orientation="portrait" paperSize="9" scale="86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B11" sqref="A1:L41"/>
    </sheetView>
  </sheetViews>
  <sheetFormatPr defaultColWidth="9.140625" defaultRowHeight="15"/>
  <cols>
    <col min="1" max="1" width="6.421875" style="0" customWidth="1"/>
    <col min="2" max="2" width="22.7109375" style="0" customWidth="1"/>
  </cols>
  <sheetData>
    <row r="1" spans="1:13" ht="67.5" customHeight="1">
      <c r="A1" s="40"/>
      <c r="B1" s="40"/>
      <c r="C1" s="40"/>
      <c r="D1" s="40"/>
      <c r="E1" s="40"/>
      <c r="J1" s="335" t="s">
        <v>328</v>
      </c>
      <c r="K1" s="335"/>
      <c r="L1" s="335"/>
      <c r="M1" s="47"/>
    </row>
    <row r="2" spans="1:13" ht="15.75">
      <c r="A2" s="40"/>
      <c r="B2" s="40"/>
      <c r="C2" s="40"/>
      <c r="D2" s="40"/>
      <c r="E2" s="40"/>
      <c r="J2" s="45"/>
      <c r="K2" s="45"/>
      <c r="L2" s="45"/>
      <c r="M2" s="47"/>
    </row>
    <row r="3" spans="1:13" ht="15.75">
      <c r="A3" s="40"/>
      <c r="B3" s="40"/>
      <c r="C3" s="40"/>
      <c r="D3" s="40"/>
      <c r="E3" s="40"/>
      <c r="I3" t="s">
        <v>329</v>
      </c>
      <c r="J3" s="45"/>
      <c r="K3" s="45"/>
      <c r="L3" s="47"/>
      <c r="M3" s="47"/>
    </row>
    <row r="4" spans="1:13" ht="15.75">
      <c r="A4" s="40"/>
      <c r="B4" s="40"/>
      <c r="C4" s="40"/>
      <c r="D4" s="40"/>
      <c r="E4" s="40"/>
      <c r="I4" t="s">
        <v>145</v>
      </c>
      <c r="J4" s="45"/>
      <c r="K4" s="45"/>
      <c r="L4" s="47"/>
      <c r="M4" s="47"/>
    </row>
    <row r="5" spans="1:13" ht="15.75">
      <c r="A5" s="40"/>
      <c r="B5" s="40"/>
      <c r="C5" s="40"/>
      <c r="D5" s="40"/>
      <c r="E5" s="40"/>
      <c r="I5" t="s">
        <v>146</v>
      </c>
      <c r="J5" s="45"/>
      <c r="K5" s="45"/>
      <c r="L5" s="47"/>
      <c r="M5" s="47"/>
    </row>
    <row r="6" spans="1:13" ht="15.75">
      <c r="A6" s="40"/>
      <c r="B6" s="40"/>
      <c r="C6" s="40"/>
      <c r="D6" s="40"/>
      <c r="E6" s="40"/>
      <c r="J6" s="45"/>
      <c r="K6" s="45"/>
      <c r="L6" s="47"/>
      <c r="M6" s="47"/>
    </row>
    <row r="7" spans="1:13" ht="15.75">
      <c r="A7" s="40"/>
      <c r="B7" s="40"/>
      <c r="C7" s="40"/>
      <c r="D7" s="40"/>
      <c r="E7" s="40"/>
      <c r="I7" t="s">
        <v>147</v>
      </c>
      <c r="J7" s="45"/>
      <c r="K7" s="45"/>
      <c r="L7" s="47"/>
      <c r="M7" s="47"/>
    </row>
    <row r="8" spans="1:13" ht="15.75">
      <c r="A8" s="40"/>
      <c r="B8" s="40"/>
      <c r="C8" s="40"/>
      <c r="D8" s="40"/>
      <c r="E8" s="40"/>
      <c r="J8" s="45"/>
      <c r="K8" s="45"/>
      <c r="L8" s="47"/>
      <c r="M8" s="47"/>
    </row>
    <row r="9" spans="1:9" ht="15.75">
      <c r="A9" s="40"/>
      <c r="B9" s="40"/>
      <c r="C9" s="40"/>
      <c r="D9" s="40"/>
      <c r="E9" s="40"/>
      <c r="F9" s="45"/>
      <c r="G9" s="45"/>
      <c r="H9" s="47"/>
      <c r="I9" s="47"/>
    </row>
    <row r="10" spans="1:11" ht="15.75" customHeight="1">
      <c r="A10" s="40"/>
      <c r="B10" s="335" t="s">
        <v>330</v>
      </c>
      <c r="C10" s="335"/>
      <c r="D10" s="335"/>
      <c r="E10" s="335"/>
      <c r="F10" s="335"/>
      <c r="G10" s="335"/>
      <c r="H10" s="335"/>
      <c r="I10" s="335"/>
      <c r="J10" s="335"/>
      <c r="K10" s="335"/>
    </row>
    <row r="11" spans="1:11" ht="15.75" customHeight="1">
      <c r="A11" s="40"/>
      <c r="B11" s="335" t="s">
        <v>331</v>
      </c>
      <c r="C11" s="335"/>
      <c r="D11" s="335"/>
      <c r="E11" s="335"/>
      <c r="F11" s="335"/>
      <c r="G11" s="335"/>
      <c r="H11" s="335"/>
      <c r="I11" s="335"/>
      <c r="J11" s="335"/>
      <c r="K11" s="335"/>
    </row>
    <row r="12" ht="15">
      <c r="K12" t="s">
        <v>89</v>
      </c>
    </row>
    <row r="13" spans="1:14" ht="35.25" customHeight="1">
      <c r="A13" s="364" t="s">
        <v>285</v>
      </c>
      <c r="B13" s="364" t="s">
        <v>332</v>
      </c>
      <c r="C13" s="364" t="s">
        <v>333</v>
      </c>
      <c r="D13" s="364" t="s">
        <v>334</v>
      </c>
      <c r="E13" s="364" t="s">
        <v>335</v>
      </c>
      <c r="F13" s="364"/>
      <c r="G13" s="364"/>
      <c r="H13" s="364"/>
      <c r="I13" s="364"/>
      <c r="J13" s="364"/>
      <c r="K13" s="364"/>
      <c r="L13" s="364"/>
      <c r="M13" s="363" t="s">
        <v>336</v>
      </c>
      <c r="N13" s="363"/>
    </row>
    <row r="14" spans="1:14" ht="35.25" customHeight="1">
      <c r="A14" s="364"/>
      <c r="B14" s="364"/>
      <c r="C14" s="364"/>
      <c r="D14" s="364"/>
      <c r="E14" s="364" t="s">
        <v>337</v>
      </c>
      <c r="F14" s="364"/>
      <c r="G14" s="364"/>
      <c r="H14" s="364"/>
      <c r="I14" s="364"/>
      <c r="J14" s="364"/>
      <c r="K14" s="364" t="s">
        <v>338</v>
      </c>
      <c r="L14" s="364"/>
      <c r="M14" s="363"/>
      <c r="N14" s="363"/>
    </row>
    <row r="15" spans="1:14" ht="45.75" customHeight="1">
      <c r="A15" s="364"/>
      <c r="B15" s="364"/>
      <c r="C15" s="364"/>
      <c r="D15" s="364"/>
      <c r="E15" s="137" t="s">
        <v>111</v>
      </c>
      <c r="F15" s="137" t="s">
        <v>117</v>
      </c>
      <c r="G15" s="137" t="s">
        <v>125</v>
      </c>
      <c r="H15" s="137" t="s">
        <v>127</v>
      </c>
      <c r="I15" s="137" t="s">
        <v>131</v>
      </c>
      <c r="J15" s="138" t="s">
        <v>339</v>
      </c>
      <c r="K15" s="138" t="s">
        <v>340</v>
      </c>
      <c r="L15" s="138" t="s">
        <v>341</v>
      </c>
      <c r="M15" s="363"/>
      <c r="N15" s="363"/>
    </row>
    <row r="16" spans="1:14" ht="15">
      <c r="A16" s="139"/>
      <c r="B16" s="139"/>
      <c r="C16" s="139"/>
      <c r="D16" s="139"/>
      <c r="E16" s="139"/>
      <c r="F16" s="139"/>
      <c r="G16" s="139"/>
      <c r="H16" s="139"/>
      <c r="I16" s="139"/>
      <c r="J16" s="139">
        <f>SUM(E16:I16)</f>
        <v>0</v>
      </c>
      <c r="K16" s="139"/>
      <c r="L16" s="139"/>
      <c r="M16" s="139"/>
      <c r="N16" s="139"/>
    </row>
    <row r="17" spans="1:14" ht="15">
      <c r="A17" s="139"/>
      <c r="B17" s="139"/>
      <c r="C17" s="139"/>
      <c r="D17" s="139"/>
      <c r="E17" s="139"/>
      <c r="F17" s="139"/>
      <c r="G17" s="139"/>
      <c r="H17" s="139"/>
      <c r="I17" s="139"/>
      <c r="J17" s="139">
        <f>SUM(E17:I17)</f>
        <v>0</v>
      </c>
      <c r="K17" s="139"/>
      <c r="L17" s="139"/>
      <c r="M17" s="139"/>
      <c r="N17" s="139"/>
    </row>
    <row r="18" spans="1:14" ht="15">
      <c r="A18" s="139"/>
      <c r="B18" s="139"/>
      <c r="C18" s="139"/>
      <c r="D18" s="139"/>
      <c r="E18" s="139"/>
      <c r="F18" s="139"/>
      <c r="G18" s="139"/>
      <c r="H18" s="139"/>
      <c r="I18" s="139"/>
      <c r="J18" s="139">
        <f>SUM(E18:I18)</f>
        <v>0</v>
      </c>
      <c r="K18" s="139"/>
      <c r="L18" s="139"/>
      <c r="M18" s="139"/>
      <c r="N18" s="139"/>
    </row>
    <row r="19" spans="1:14" ht="15">
      <c r="A19" s="139"/>
      <c r="B19" s="139"/>
      <c r="C19" s="139"/>
      <c r="D19" s="139"/>
      <c r="E19" s="139"/>
      <c r="F19" s="139"/>
      <c r="G19" s="139"/>
      <c r="H19" s="139"/>
      <c r="I19" s="139"/>
      <c r="J19" s="139">
        <f>SUM(E19:I19)</f>
        <v>0</v>
      </c>
      <c r="K19" s="139"/>
      <c r="L19" s="139"/>
      <c r="M19" s="139"/>
      <c r="N19" s="139"/>
    </row>
    <row r="20" spans="1:14" ht="15">
      <c r="A20" s="139"/>
      <c r="B20" s="139"/>
      <c r="C20" s="139"/>
      <c r="D20" s="139" t="s">
        <v>320</v>
      </c>
      <c r="E20" s="139">
        <f>SUM(E16:E19)</f>
        <v>0</v>
      </c>
      <c r="F20" s="139">
        <f>SUM(F16:F19)</f>
        <v>0</v>
      </c>
      <c r="G20" s="139">
        <f>SUM(G16:G19)</f>
        <v>0</v>
      </c>
      <c r="H20" s="139">
        <f>SUM(H16:H19)</f>
        <v>0</v>
      </c>
      <c r="I20" s="139">
        <f>SUM(I16:I19)</f>
        <v>0</v>
      </c>
      <c r="J20" s="139">
        <f>SUM(E20:I20)</f>
        <v>0</v>
      </c>
      <c r="K20" s="139">
        <f>SUM(K16:K19)</f>
        <v>0</v>
      </c>
      <c r="L20" s="139">
        <f>SUM(L16:L19)</f>
        <v>0</v>
      </c>
      <c r="M20" s="139"/>
      <c r="N20" s="139"/>
    </row>
    <row r="23" ht="15">
      <c r="K23" t="s">
        <v>90</v>
      </c>
    </row>
    <row r="24" spans="1:14" ht="15" customHeight="1">
      <c r="A24" s="364" t="s">
        <v>285</v>
      </c>
      <c r="B24" s="364" t="s">
        <v>332</v>
      </c>
      <c r="C24" s="364" t="s">
        <v>333</v>
      </c>
      <c r="D24" s="364" t="s">
        <v>334</v>
      </c>
      <c r="E24" s="364" t="s">
        <v>335</v>
      </c>
      <c r="F24" s="364"/>
      <c r="G24" s="364"/>
      <c r="H24" s="364"/>
      <c r="I24" s="364"/>
      <c r="J24" s="364"/>
      <c r="K24" s="364"/>
      <c r="L24" s="364"/>
      <c r="M24" s="363" t="s">
        <v>336</v>
      </c>
      <c r="N24" s="363"/>
    </row>
    <row r="25" spans="1:14" ht="15" customHeight="1">
      <c r="A25" s="364"/>
      <c r="B25" s="364"/>
      <c r="C25" s="364"/>
      <c r="D25" s="364"/>
      <c r="E25" s="364" t="s">
        <v>337</v>
      </c>
      <c r="F25" s="364"/>
      <c r="G25" s="364"/>
      <c r="H25" s="364"/>
      <c r="I25" s="364"/>
      <c r="J25" s="364"/>
      <c r="K25" s="364" t="s">
        <v>338</v>
      </c>
      <c r="L25" s="364"/>
      <c r="M25" s="363"/>
      <c r="N25" s="363"/>
    </row>
    <row r="26" spans="1:14" ht="30">
      <c r="A26" s="364"/>
      <c r="B26" s="364"/>
      <c r="C26" s="364"/>
      <c r="D26" s="364"/>
      <c r="E26" s="137" t="s">
        <v>111</v>
      </c>
      <c r="F26" s="137" t="s">
        <v>117</v>
      </c>
      <c r="G26" s="137" t="s">
        <v>125</v>
      </c>
      <c r="H26" s="137" t="s">
        <v>127</v>
      </c>
      <c r="I26" s="137" t="s">
        <v>131</v>
      </c>
      <c r="J26" s="138" t="s">
        <v>339</v>
      </c>
      <c r="K26" s="138" t="s">
        <v>340</v>
      </c>
      <c r="L26" s="138" t="s">
        <v>341</v>
      </c>
      <c r="M26" s="363"/>
      <c r="N26" s="363"/>
    </row>
    <row r="27" spans="1:14" ht="15">
      <c r="A27" s="139"/>
      <c r="B27" s="139"/>
      <c r="C27" s="139"/>
      <c r="D27" s="139"/>
      <c r="E27" s="139"/>
      <c r="F27" s="139"/>
      <c r="G27" s="139"/>
      <c r="H27" s="139"/>
      <c r="I27" s="139"/>
      <c r="J27" s="139">
        <f>SUM(E27:I27)</f>
        <v>0</v>
      </c>
      <c r="K27" s="139"/>
      <c r="L27" s="139"/>
      <c r="M27" s="139"/>
      <c r="N27" s="139"/>
    </row>
    <row r="28" spans="1:14" ht="15">
      <c r="A28" s="139"/>
      <c r="B28" s="139"/>
      <c r="C28" s="139"/>
      <c r="D28" s="139"/>
      <c r="E28" s="139"/>
      <c r="F28" s="139"/>
      <c r="G28" s="139"/>
      <c r="H28" s="139"/>
      <c r="I28" s="139"/>
      <c r="J28" s="139">
        <f>SUM(E28:I28)</f>
        <v>0</v>
      </c>
      <c r="K28" s="139"/>
      <c r="L28" s="139"/>
      <c r="M28" s="139"/>
      <c r="N28" s="139"/>
    </row>
    <row r="29" spans="1:14" ht="15">
      <c r="A29" s="139"/>
      <c r="B29" s="139"/>
      <c r="C29" s="139"/>
      <c r="D29" s="139"/>
      <c r="E29" s="139"/>
      <c r="F29" s="139"/>
      <c r="G29" s="139"/>
      <c r="H29" s="139"/>
      <c r="I29" s="139"/>
      <c r="J29" s="139">
        <f>SUM(E29:I29)</f>
        <v>0</v>
      </c>
      <c r="K29" s="139"/>
      <c r="L29" s="139"/>
      <c r="M29" s="139"/>
      <c r="N29" s="139"/>
    </row>
    <row r="30" spans="1:14" ht="15">
      <c r="A30" s="139"/>
      <c r="B30" s="139"/>
      <c r="C30" s="139"/>
      <c r="D30" s="139"/>
      <c r="E30" s="139"/>
      <c r="F30" s="139"/>
      <c r="G30" s="139"/>
      <c r="H30" s="139"/>
      <c r="I30" s="139"/>
      <c r="J30" s="139">
        <f>SUM(E30:I30)</f>
        <v>0</v>
      </c>
      <c r="K30" s="139"/>
      <c r="L30" s="139"/>
      <c r="M30" s="139"/>
      <c r="N30" s="139"/>
    </row>
    <row r="31" spans="1:14" ht="15">
      <c r="A31" s="139"/>
      <c r="B31" s="139"/>
      <c r="C31" s="139"/>
      <c r="D31" s="139" t="s">
        <v>320</v>
      </c>
      <c r="E31" s="139">
        <f>SUM(E27:E30)</f>
        <v>0</v>
      </c>
      <c r="F31" s="139">
        <f>SUM(F27:F30)</f>
        <v>0</v>
      </c>
      <c r="G31" s="139">
        <f>SUM(G27:G30)</f>
        <v>0</v>
      </c>
      <c r="H31" s="139">
        <f>SUM(H27:H30)</f>
        <v>0</v>
      </c>
      <c r="I31" s="139">
        <f>SUM(I27:I30)</f>
        <v>0</v>
      </c>
      <c r="J31" s="139">
        <f>SUM(E31:I31)</f>
        <v>0</v>
      </c>
      <c r="K31" s="139">
        <f>SUM(K27:K30)</f>
        <v>0</v>
      </c>
      <c r="L31" s="139">
        <f>SUM(L27:L30)</f>
        <v>0</v>
      </c>
      <c r="M31" s="139"/>
      <c r="N31" s="139"/>
    </row>
    <row r="33" ht="15">
      <c r="K33" t="s">
        <v>91</v>
      </c>
    </row>
    <row r="34" spans="1:14" ht="15" customHeight="1">
      <c r="A34" s="364" t="s">
        <v>285</v>
      </c>
      <c r="B34" s="364" t="s">
        <v>332</v>
      </c>
      <c r="C34" s="364" t="s">
        <v>333</v>
      </c>
      <c r="D34" s="364" t="s">
        <v>334</v>
      </c>
      <c r="E34" s="364" t="s">
        <v>335</v>
      </c>
      <c r="F34" s="364"/>
      <c r="G34" s="364"/>
      <c r="H34" s="364"/>
      <c r="I34" s="364"/>
      <c r="J34" s="364"/>
      <c r="K34" s="364"/>
      <c r="L34" s="364"/>
      <c r="M34" s="363" t="s">
        <v>336</v>
      </c>
      <c r="N34" s="363"/>
    </row>
    <row r="35" spans="1:14" ht="15" customHeight="1">
      <c r="A35" s="364"/>
      <c r="B35" s="364"/>
      <c r="C35" s="364"/>
      <c r="D35" s="364"/>
      <c r="E35" s="364" t="s">
        <v>337</v>
      </c>
      <c r="F35" s="364"/>
      <c r="G35" s="364"/>
      <c r="H35" s="364"/>
      <c r="I35" s="364"/>
      <c r="J35" s="364"/>
      <c r="K35" s="364" t="s">
        <v>338</v>
      </c>
      <c r="L35" s="364"/>
      <c r="M35" s="363"/>
      <c r="N35" s="363"/>
    </row>
    <row r="36" spans="1:14" ht="30">
      <c r="A36" s="364"/>
      <c r="B36" s="364"/>
      <c r="C36" s="364"/>
      <c r="D36" s="364"/>
      <c r="E36" s="137" t="s">
        <v>111</v>
      </c>
      <c r="F36" s="137" t="s">
        <v>117</v>
      </c>
      <c r="G36" s="137" t="s">
        <v>125</v>
      </c>
      <c r="H36" s="137" t="s">
        <v>127</v>
      </c>
      <c r="I36" s="137" t="s">
        <v>131</v>
      </c>
      <c r="J36" s="138" t="s">
        <v>339</v>
      </c>
      <c r="K36" s="138" t="s">
        <v>340</v>
      </c>
      <c r="L36" s="138" t="s">
        <v>341</v>
      </c>
      <c r="M36" s="363"/>
      <c r="N36" s="363"/>
    </row>
    <row r="37" spans="1:14" ht="15">
      <c r="A37" s="139"/>
      <c r="B37" s="139"/>
      <c r="C37" s="139"/>
      <c r="D37" s="139"/>
      <c r="E37" s="139"/>
      <c r="F37" s="139"/>
      <c r="G37" s="139"/>
      <c r="H37" s="139"/>
      <c r="I37" s="139"/>
      <c r="J37" s="139">
        <f>SUM(E37:I37)</f>
        <v>0</v>
      </c>
      <c r="K37" s="139"/>
      <c r="L37" s="139"/>
      <c r="M37" s="139"/>
      <c r="N37" s="139"/>
    </row>
    <row r="38" spans="1:14" ht="15">
      <c r="A38" s="139"/>
      <c r="B38" s="139"/>
      <c r="C38" s="139"/>
      <c r="D38" s="139"/>
      <c r="E38" s="139"/>
      <c r="F38" s="139"/>
      <c r="G38" s="139"/>
      <c r="H38" s="139"/>
      <c r="I38" s="139"/>
      <c r="J38" s="139">
        <f>SUM(E38:I38)</f>
        <v>0</v>
      </c>
      <c r="K38" s="139"/>
      <c r="L38" s="139"/>
      <c r="M38" s="139"/>
      <c r="N38" s="139"/>
    </row>
    <row r="39" spans="1:14" ht="15">
      <c r="A39" s="139"/>
      <c r="B39" s="139"/>
      <c r="C39" s="139"/>
      <c r="D39" s="139"/>
      <c r="E39" s="139"/>
      <c r="F39" s="139"/>
      <c r="G39" s="139"/>
      <c r="H39" s="139"/>
      <c r="I39" s="139"/>
      <c r="J39" s="139">
        <f>SUM(E39:I39)</f>
        <v>0</v>
      </c>
      <c r="K39" s="139"/>
      <c r="L39" s="139"/>
      <c r="M39" s="139"/>
      <c r="N39" s="139"/>
    </row>
    <row r="40" spans="1:14" ht="15">
      <c r="A40" s="139"/>
      <c r="B40" s="139"/>
      <c r="C40" s="139"/>
      <c r="D40" s="139"/>
      <c r="E40" s="139"/>
      <c r="F40" s="139"/>
      <c r="G40" s="139"/>
      <c r="H40" s="139"/>
      <c r="I40" s="139"/>
      <c r="J40" s="139">
        <f>SUM(E40:I40)</f>
        <v>0</v>
      </c>
      <c r="K40" s="139"/>
      <c r="L40" s="139"/>
      <c r="M40" s="139"/>
      <c r="N40" s="139"/>
    </row>
    <row r="41" spans="1:14" ht="15">
      <c r="A41" s="139"/>
      <c r="B41" s="139"/>
      <c r="C41" s="139"/>
      <c r="D41" s="139" t="s">
        <v>320</v>
      </c>
      <c r="E41" s="139">
        <f>SUM(E37:E40)</f>
        <v>0</v>
      </c>
      <c r="F41" s="139">
        <f>SUM(F37:F40)</f>
        <v>0</v>
      </c>
      <c r="G41" s="139">
        <f>SUM(G37:G40)</f>
        <v>0</v>
      </c>
      <c r="H41" s="139">
        <f>SUM(H37:H40)</f>
        <v>0</v>
      </c>
      <c r="I41" s="139">
        <f>SUM(I37:I40)</f>
        <v>0</v>
      </c>
      <c r="J41" s="139">
        <f>SUM(E41:I41)</f>
        <v>0</v>
      </c>
      <c r="K41" s="139">
        <f>SUM(K37:K40)</f>
        <v>0</v>
      </c>
      <c r="L41" s="139">
        <f>SUM(L37:L40)</f>
        <v>0</v>
      </c>
      <c r="M41" s="139"/>
      <c r="N41" s="139"/>
    </row>
    <row r="45" spans="1:12" ht="15.75" customHeight="1">
      <c r="A45" s="269" t="s">
        <v>133</v>
      </c>
      <c r="B45" s="269"/>
      <c r="C45" s="269"/>
      <c r="D45" s="31"/>
      <c r="E45" s="31"/>
      <c r="F45" s="31"/>
      <c r="G45" s="31"/>
      <c r="H45" s="31"/>
      <c r="I45" s="32"/>
      <c r="J45" s="33"/>
      <c r="K45" s="270"/>
      <c r="L45" s="270"/>
    </row>
    <row r="46" spans="1:12" ht="15.75" customHeight="1">
      <c r="A46" s="34"/>
      <c r="B46" s="35" t="s">
        <v>135</v>
      </c>
      <c r="C46" s="31"/>
      <c r="D46" s="31"/>
      <c r="E46" s="31"/>
      <c r="F46" s="31"/>
      <c r="G46" s="31"/>
      <c r="H46" s="31"/>
      <c r="I46" s="268"/>
      <c r="J46" s="268"/>
      <c r="K46" s="272" t="s">
        <v>136</v>
      </c>
      <c r="L46" s="272"/>
    </row>
    <row r="47" spans="1:12" ht="15.75">
      <c r="A47" s="1"/>
      <c r="B47" s="1"/>
      <c r="C47" s="31"/>
      <c r="D47" s="31"/>
      <c r="E47" s="31"/>
      <c r="F47" s="31"/>
      <c r="G47" s="31"/>
      <c r="H47" s="31"/>
      <c r="I47" s="31"/>
      <c r="J47" s="1"/>
      <c r="K47" s="1"/>
      <c r="L47" s="1"/>
    </row>
    <row r="48" spans="1:12" ht="15.75" customHeight="1">
      <c r="A48" s="269" t="s">
        <v>137</v>
      </c>
      <c r="B48" s="269"/>
      <c r="C48" s="269"/>
      <c r="D48" s="31"/>
      <c r="E48" s="31"/>
      <c r="F48" s="31"/>
      <c r="G48" s="31"/>
      <c r="H48" s="31"/>
      <c r="I48" s="32"/>
      <c r="J48" s="33"/>
      <c r="K48" s="270"/>
      <c r="L48" s="270"/>
    </row>
    <row r="49" spans="1:12" ht="15.75" customHeight="1">
      <c r="A49" s="34"/>
      <c r="B49" s="34"/>
      <c r="C49" s="31"/>
      <c r="D49" s="31"/>
      <c r="E49" s="31"/>
      <c r="F49" s="31"/>
      <c r="G49" s="31"/>
      <c r="H49" s="31"/>
      <c r="I49" s="271"/>
      <c r="J49" s="271"/>
      <c r="K49" s="272" t="s">
        <v>136</v>
      </c>
      <c r="L49" s="272"/>
    </row>
    <row r="50" spans="1:12" ht="15.75" customHeight="1">
      <c r="A50" s="269" t="s">
        <v>139</v>
      </c>
      <c r="B50" s="269"/>
      <c r="C50" s="269"/>
      <c r="D50" s="314"/>
      <c r="E50" s="314"/>
      <c r="F50" s="314"/>
      <c r="G50" s="37"/>
      <c r="H50" s="32"/>
      <c r="I50" s="38"/>
      <c r="J50" s="270"/>
      <c r="K50" s="270"/>
      <c r="L50" s="39"/>
    </row>
    <row r="51" spans="1:13" ht="31.5" customHeight="1">
      <c r="A51" s="34"/>
      <c r="B51" s="34"/>
      <c r="C51" s="31"/>
      <c r="D51" s="268" t="s">
        <v>141</v>
      </c>
      <c r="E51" s="268"/>
      <c r="F51" s="268"/>
      <c r="G51" s="37"/>
      <c r="H51" s="268" t="s">
        <v>142</v>
      </c>
      <c r="I51" s="268"/>
      <c r="J51" s="269" t="s">
        <v>136</v>
      </c>
      <c r="K51" s="269"/>
      <c r="L51" s="269" t="s">
        <v>143</v>
      </c>
      <c r="M51" s="269"/>
    </row>
    <row r="52" spans="1:12" ht="15.75">
      <c r="A52" s="34"/>
      <c r="B52" s="34"/>
      <c r="C52" s="31"/>
      <c r="D52" s="31"/>
      <c r="E52" s="31"/>
      <c r="F52" s="31"/>
      <c r="G52" s="31"/>
      <c r="H52" s="31"/>
      <c r="I52" s="31"/>
      <c r="J52" s="1"/>
      <c r="K52" s="1"/>
      <c r="L52" s="1"/>
    </row>
    <row r="53" spans="1:12" ht="15.75">
      <c r="A53" s="34"/>
      <c r="B53" s="34"/>
      <c r="C53" s="31"/>
      <c r="D53" s="31"/>
      <c r="E53" s="31"/>
      <c r="F53" s="31"/>
      <c r="G53" s="31"/>
      <c r="H53" s="31"/>
      <c r="I53" s="31"/>
      <c r="J53" s="1"/>
      <c r="K53" s="1"/>
      <c r="L53" s="1"/>
    </row>
  </sheetData>
  <sheetProtection selectLockedCells="1" selectUnlockedCells="1"/>
  <mergeCells count="42">
    <mergeCell ref="J1:L1"/>
    <mergeCell ref="B10:K10"/>
    <mergeCell ref="B11:K11"/>
    <mergeCell ref="A13:A15"/>
    <mergeCell ref="B13:B15"/>
    <mergeCell ref="C13:C15"/>
    <mergeCell ref="D13:D15"/>
    <mergeCell ref="E13:L13"/>
    <mergeCell ref="M13:N15"/>
    <mergeCell ref="E14:J14"/>
    <mergeCell ref="K14:L14"/>
    <mergeCell ref="A24:A26"/>
    <mergeCell ref="B24:B26"/>
    <mergeCell ref="C24:C26"/>
    <mergeCell ref="D24:D26"/>
    <mergeCell ref="E24:L24"/>
    <mergeCell ref="M24:N26"/>
    <mergeCell ref="E25:J25"/>
    <mergeCell ref="K25:L25"/>
    <mergeCell ref="A34:A36"/>
    <mergeCell ref="B34:B36"/>
    <mergeCell ref="C34:C36"/>
    <mergeCell ref="D34:D36"/>
    <mergeCell ref="E34:L34"/>
    <mergeCell ref="J50:K50"/>
    <mergeCell ref="M34:N36"/>
    <mergeCell ref="E35:J35"/>
    <mergeCell ref="K35:L35"/>
    <mergeCell ref="A45:C45"/>
    <mergeCell ref="K45:L45"/>
    <mergeCell ref="I46:J46"/>
    <mergeCell ref="K46:L46"/>
    <mergeCell ref="D51:F51"/>
    <mergeCell ref="H51:I51"/>
    <mergeCell ref="J51:K51"/>
    <mergeCell ref="L51:M51"/>
    <mergeCell ref="A48:C48"/>
    <mergeCell ref="K48:L48"/>
    <mergeCell ref="I49:J49"/>
    <mergeCell ref="K49:L49"/>
    <mergeCell ref="A50:C50"/>
    <mergeCell ref="D50:F50"/>
  </mergeCells>
  <printOptions/>
  <pageMargins left="0.31527777777777777" right="0.11805555555555555" top="0" bottom="0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23"/>
  <sheetViews>
    <sheetView zoomScalePageLayoutView="0" workbookViewId="0" topLeftCell="A1">
      <selection activeCell="K22" sqref="A1:L41"/>
    </sheetView>
  </sheetViews>
  <sheetFormatPr defaultColWidth="9.140625" defaultRowHeight="15"/>
  <cols>
    <col min="1" max="1" width="9.140625" style="40" customWidth="1"/>
    <col min="2" max="2" width="24.00390625" style="40" customWidth="1"/>
    <col min="3" max="3" width="7.00390625" style="40" customWidth="1"/>
    <col min="4" max="4" width="5.00390625" style="40" customWidth="1"/>
    <col min="5" max="5" width="6.7109375" style="40" customWidth="1"/>
    <col min="6" max="6" width="11.8515625" style="40" customWidth="1"/>
    <col min="7" max="7" width="7.28125" style="40" customWidth="1"/>
    <col min="8" max="8" width="9.57421875" style="41" customWidth="1"/>
    <col min="9" max="9" width="10.8515625" style="41" customWidth="1"/>
    <col min="10" max="10" width="12.421875" style="40" customWidth="1"/>
    <col min="11" max="11" width="12.7109375" style="40" customWidth="1"/>
    <col min="12" max="12" width="13.57421875" style="40" customWidth="1"/>
    <col min="13" max="16384" width="9.140625" style="40" customWidth="1"/>
  </cols>
  <sheetData>
    <row r="1" spans="1:12" ht="14.25" customHeight="1">
      <c r="A1" s="42"/>
      <c r="B1" s="42"/>
      <c r="C1" s="43"/>
      <c r="D1" s="43"/>
      <c r="E1" s="43"/>
      <c r="F1" s="43"/>
      <c r="G1" s="43"/>
      <c r="H1" s="44"/>
      <c r="I1" s="44"/>
      <c r="J1" s="335" t="s">
        <v>342</v>
      </c>
      <c r="K1" s="335"/>
      <c r="L1" s="335"/>
    </row>
    <row r="2" spans="1:12" ht="34.5" customHeight="1">
      <c r="A2" s="42"/>
      <c r="B2" s="42"/>
      <c r="C2" s="43"/>
      <c r="D2" s="43"/>
      <c r="E2" s="43"/>
      <c r="F2" s="43"/>
      <c r="G2" s="43"/>
      <c r="H2" s="44"/>
      <c r="I2" s="44"/>
      <c r="J2" s="335"/>
      <c r="K2" s="335"/>
      <c r="L2" s="335"/>
    </row>
    <row r="3" spans="1:12" ht="15.75">
      <c r="A3" s="42"/>
      <c r="B3" s="42"/>
      <c r="C3" s="43"/>
      <c r="D3" s="43"/>
      <c r="E3" s="43"/>
      <c r="F3" s="43"/>
      <c r="G3" s="43"/>
      <c r="H3" s="44"/>
      <c r="I3" s="44"/>
      <c r="J3" t="s">
        <v>145</v>
      </c>
      <c r="K3" s="45"/>
      <c r="L3" s="45"/>
    </row>
    <row r="4" spans="1:12" ht="15.75">
      <c r="A4" s="42"/>
      <c r="B4" s="42"/>
      <c r="C4" s="43"/>
      <c r="D4" s="43"/>
      <c r="E4" s="43"/>
      <c r="F4" s="43"/>
      <c r="G4" s="43"/>
      <c r="H4" s="44"/>
      <c r="I4" s="44"/>
      <c r="J4" t="s">
        <v>146</v>
      </c>
      <c r="K4" s="45"/>
      <c r="L4" s="45"/>
    </row>
    <row r="5" spans="1:12" ht="15.75">
      <c r="A5" s="42"/>
      <c r="B5" s="42"/>
      <c r="C5" s="43"/>
      <c r="D5" s="43"/>
      <c r="E5" s="43"/>
      <c r="F5" s="43"/>
      <c r="G5" s="43"/>
      <c r="H5" s="44"/>
      <c r="I5" s="44"/>
      <c r="J5"/>
      <c r="K5" s="45"/>
      <c r="L5" s="45"/>
    </row>
    <row r="6" spans="1:12" ht="15.75">
      <c r="A6" s="42"/>
      <c r="B6" s="42"/>
      <c r="C6" s="43"/>
      <c r="D6" s="43"/>
      <c r="E6" s="43"/>
      <c r="F6" s="43"/>
      <c r="G6" s="43"/>
      <c r="H6" s="44"/>
      <c r="I6" s="44"/>
      <c r="J6" t="s">
        <v>147</v>
      </c>
      <c r="K6" s="45"/>
      <c r="L6" s="45"/>
    </row>
    <row r="7" spans="1:12" ht="15.75">
      <c r="A7" s="42"/>
      <c r="B7" s="42"/>
      <c r="C7" s="43"/>
      <c r="D7" s="43"/>
      <c r="E7" s="43"/>
      <c r="F7" s="43"/>
      <c r="G7" s="43"/>
      <c r="H7" s="44"/>
      <c r="I7" s="44"/>
      <c r="J7" s="47"/>
      <c r="K7" s="45"/>
      <c r="L7" s="45"/>
    </row>
    <row r="8" spans="1:12" ht="15.75">
      <c r="A8" s="42"/>
      <c r="B8" s="42"/>
      <c r="C8" s="43"/>
      <c r="D8" s="43"/>
      <c r="E8" s="43"/>
      <c r="F8" s="43"/>
      <c r="G8" s="43"/>
      <c r="H8" s="44"/>
      <c r="I8" s="44"/>
      <c r="J8" s="47"/>
      <c r="K8" s="45"/>
      <c r="L8" s="45"/>
    </row>
    <row r="9" spans="1:12" ht="30.75" customHeight="1">
      <c r="A9" s="42"/>
      <c r="B9" s="42"/>
      <c r="C9" s="336" t="s">
        <v>343</v>
      </c>
      <c r="D9" s="336"/>
      <c r="E9" s="336"/>
      <c r="F9" s="336"/>
      <c r="G9" s="336"/>
      <c r="H9" s="336"/>
      <c r="I9" s="336"/>
      <c r="J9" s="336"/>
      <c r="K9" s="47"/>
      <c r="L9" s="47"/>
    </row>
    <row r="10" spans="1:12" ht="15.75">
      <c r="A10" s="42"/>
      <c r="B10" s="42"/>
      <c r="C10" s="44"/>
      <c r="D10" s="44"/>
      <c r="E10" s="44"/>
      <c r="F10" s="44"/>
      <c r="G10" s="44"/>
      <c r="H10" s="44"/>
      <c r="I10" s="44"/>
      <c r="J10" s="48"/>
      <c r="K10" s="47"/>
      <c r="L10" s="47"/>
    </row>
    <row r="11" spans="1:12" ht="15.75" customHeight="1">
      <c r="A11" s="337" t="s">
        <v>45</v>
      </c>
      <c r="B11" s="337"/>
      <c r="C11" s="333" t="s">
        <v>149</v>
      </c>
      <c r="D11" s="333" t="s">
        <v>84</v>
      </c>
      <c r="E11" s="333" t="s">
        <v>85</v>
      </c>
      <c r="F11" s="333" t="s">
        <v>86</v>
      </c>
      <c r="G11" s="333" t="s">
        <v>87</v>
      </c>
      <c r="H11" s="338" t="s">
        <v>150</v>
      </c>
      <c r="I11" s="338" t="s">
        <v>151</v>
      </c>
      <c r="J11" s="333" t="s">
        <v>27</v>
      </c>
      <c r="K11" s="333"/>
      <c r="L11" s="333"/>
    </row>
    <row r="12" spans="1:12" ht="39" customHeight="1">
      <c r="A12" s="337"/>
      <c r="B12" s="337"/>
      <c r="C12" s="333"/>
      <c r="D12" s="333"/>
      <c r="E12" s="333"/>
      <c r="F12" s="333"/>
      <c r="G12" s="333"/>
      <c r="H12" s="338"/>
      <c r="I12" s="338"/>
      <c r="J12" s="49" t="s">
        <v>89</v>
      </c>
      <c r="K12" s="49" t="s">
        <v>90</v>
      </c>
      <c r="L12" s="49" t="s">
        <v>91</v>
      </c>
    </row>
    <row r="13" spans="1:12" ht="37.5" customHeight="1">
      <c r="A13" s="375" t="s">
        <v>152</v>
      </c>
      <c r="B13" s="375"/>
      <c r="C13" s="140"/>
      <c r="D13" s="140"/>
      <c r="E13" s="140"/>
      <c r="F13" s="140"/>
      <c r="G13" s="140"/>
      <c r="H13" s="141"/>
      <c r="I13" s="141"/>
      <c r="J13" s="142">
        <f>J14+J15+J16</f>
        <v>0</v>
      </c>
      <c r="K13" s="142">
        <f>K14+K15+K16</f>
        <v>0</v>
      </c>
      <c r="L13" s="142">
        <f>L14+L15+L16</f>
        <v>0</v>
      </c>
    </row>
    <row r="14" spans="1:12" ht="15.75" customHeight="1">
      <c r="A14" s="376" t="s">
        <v>153</v>
      </c>
      <c r="B14" s="376"/>
      <c r="C14" s="143"/>
      <c r="D14" s="143"/>
      <c r="E14" s="143"/>
      <c r="F14" s="143"/>
      <c r="G14" s="143"/>
      <c r="H14" s="144"/>
      <c r="I14" s="144"/>
      <c r="J14" s="145">
        <f>J17+J20+J36+J39</f>
        <v>0</v>
      </c>
      <c r="K14" s="145">
        <f>K17+K20+K36+K39</f>
        <v>0</v>
      </c>
      <c r="L14" s="145">
        <f>L17+L20+L36+L39</f>
        <v>0</v>
      </c>
    </row>
    <row r="15" spans="1:12" ht="15.75" customHeight="1">
      <c r="A15" s="372" t="s">
        <v>154</v>
      </c>
      <c r="B15" s="372"/>
      <c r="C15" s="146"/>
      <c r="D15" s="146"/>
      <c r="E15" s="146"/>
      <c r="F15" s="146"/>
      <c r="G15" s="146"/>
      <c r="H15" s="147"/>
      <c r="I15" s="147"/>
      <c r="J15" s="148">
        <f>J37+J40+J41+J220+J231</f>
        <v>0</v>
      </c>
      <c r="K15" s="148">
        <f>K37+K40+K41+K220+K231</f>
        <v>0</v>
      </c>
      <c r="L15" s="148">
        <f>L37+L40+L41+L220+L231</f>
        <v>0</v>
      </c>
    </row>
    <row r="16" spans="1:12" ht="15.75" customHeight="1">
      <c r="A16" s="377" t="s">
        <v>155</v>
      </c>
      <c r="B16" s="377"/>
      <c r="C16" s="149"/>
      <c r="D16" s="149"/>
      <c r="E16" s="149"/>
      <c r="F16" s="149"/>
      <c r="G16" s="149"/>
      <c r="H16" s="150"/>
      <c r="I16" s="150"/>
      <c r="J16" s="151">
        <f>J232</f>
        <v>0</v>
      </c>
      <c r="K16" s="151">
        <f>K232</f>
        <v>0</v>
      </c>
      <c r="L16" s="151">
        <f>L232</f>
        <v>0</v>
      </c>
    </row>
    <row r="17" spans="1:12" ht="48" customHeight="1">
      <c r="A17" s="378" t="s">
        <v>156</v>
      </c>
      <c r="B17" s="378"/>
      <c r="C17" s="152"/>
      <c r="D17" s="97" t="s">
        <v>107</v>
      </c>
      <c r="E17" s="97" t="s">
        <v>108</v>
      </c>
      <c r="F17" s="97" t="s">
        <v>157</v>
      </c>
      <c r="G17" s="97"/>
      <c r="H17" s="153"/>
      <c r="I17" s="153"/>
      <c r="J17" s="98">
        <f>J18+J19</f>
        <v>0</v>
      </c>
      <c r="K17" s="98">
        <f>K18+K19</f>
        <v>0</v>
      </c>
      <c r="L17" s="98">
        <f>L18+L19</f>
        <v>0</v>
      </c>
    </row>
    <row r="18" spans="1:12" ht="21.75" customHeight="1">
      <c r="A18" s="373" t="s">
        <v>158</v>
      </c>
      <c r="B18" s="373"/>
      <c r="C18" s="50" t="s">
        <v>159</v>
      </c>
      <c r="D18" s="50" t="s">
        <v>107</v>
      </c>
      <c r="E18" s="50" t="s">
        <v>108</v>
      </c>
      <c r="F18" s="50" t="s">
        <v>157</v>
      </c>
      <c r="G18" s="50" t="s">
        <v>160</v>
      </c>
      <c r="H18" s="72" t="s">
        <v>109</v>
      </c>
      <c r="I18" s="72"/>
      <c r="J18" s="73"/>
      <c r="K18" s="73"/>
      <c r="L18" s="73"/>
    </row>
    <row r="19" spans="1:12" ht="30.75" customHeight="1">
      <c r="A19" s="373" t="s">
        <v>161</v>
      </c>
      <c r="B19" s="373"/>
      <c r="C19" s="50" t="s">
        <v>159</v>
      </c>
      <c r="D19" s="50" t="s">
        <v>107</v>
      </c>
      <c r="E19" s="50" t="s">
        <v>108</v>
      </c>
      <c r="F19" s="50" t="s">
        <v>157</v>
      </c>
      <c r="G19" s="50" t="s">
        <v>160</v>
      </c>
      <c r="H19" s="72" t="s">
        <v>113</v>
      </c>
      <c r="I19" s="72"/>
      <c r="J19" s="73"/>
      <c r="K19" s="73"/>
      <c r="L19" s="73"/>
    </row>
    <row r="20" spans="1:12" s="71" customFormat="1" ht="33" customHeight="1">
      <c r="A20" s="374" t="s">
        <v>162</v>
      </c>
      <c r="B20" s="374"/>
      <c r="C20" s="97"/>
      <c r="D20" s="97" t="s">
        <v>107</v>
      </c>
      <c r="E20" s="97" t="s">
        <v>108</v>
      </c>
      <c r="F20" s="97" t="s">
        <v>163</v>
      </c>
      <c r="G20" s="97"/>
      <c r="H20" s="153"/>
      <c r="I20" s="153"/>
      <c r="J20" s="98">
        <f>J21+J22+J25+J26+J27+J28+J29+J30+J31+J33+J34</f>
        <v>0</v>
      </c>
      <c r="K20" s="98">
        <f>K21+K22+K25+K26+K27+K28+K29+K30+K31+K33+K34</f>
        <v>0</v>
      </c>
      <c r="L20" s="98">
        <f>L21+L22+L25+L26+L27+L28+L29+L30+L31+L33+L34</f>
        <v>0</v>
      </c>
    </row>
    <row r="21" spans="1:12" ht="15.75" customHeight="1">
      <c r="A21" s="346" t="s">
        <v>105</v>
      </c>
      <c r="B21" s="346"/>
      <c r="C21" s="50" t="s">
        <v>159</v>
      </c>
      <c r="D21" s="50" t="s">
        <v>107</v>
      </c>
      <c r="E21" s="50" t="s">
        <v>108</v>
      </c>
      <c r="F21" s="50" t="s">
        <v>163</v>
      </c>
      <c r="G21" s="50"/>
      <c r="H21" s="72" t="s">
        <v>109</v>
      </c>
      <c r="I21" s="72"/>
      <c r="J21" s="73"/>
      <c r="K21" s="73"/>
      <c r="L21" s="73"/>
    </row>
    <row r="22" spans="1:12" ht="19.5" customHeight="1">
      <c r="A22" s="346" t="s">
        <v>110</v>
      </c>
      <c r="B22" s="346"/>
      <c r="C22" s="50" t="s">
        <v>159</v>
      </c>
      <c r="D22" s="50" t="s">
        <v>107</v>
      </c>
      <c r="E22" s="50" t="s">
        <v>108</v>
      </c>
      <c r="F22" s="50" t="s">
        <v>163</v>
      </c>
      <c r="G22" s="50"/>
      <c r="H22" s="72" t="s">
        <v>111</v>
      </c>
      <c r="I22" s="72"/>
      <c r="J22" s="73"/>
      <c r="K22" s="73"/>
      <c r="L22" s="73"/>
    </row>
    <row r="23" spans="1:12" ht="16.5" customHeight="1">
      <c r="A23" s="317" t="s">
        <v>70</v>
      </c>
      <c r="B23" s="317"/>
      <c r="C23" s="50"/>
      <c r="D23" s="50"/>
      <c r="E23" s="50"/>
      <c r="F23" s="50"/>
      <c r="G23" s="50"/>
      <c r="H23" s="72"/>
      <c r="I23" s="72"/>
      <c r="J23" s="73"/>
      <c r="K23" s="73"/>
      <c r="L23" s="73"/>
    </row>
    <row r="24" spans="1:12" ht="30.75" customHeight="1">
      <c r="A24" s="315" t="s">
        <v>164</v>
      </c>
      <c r="B24" s="315"/>
      <c r="C24" s="74" t="s">
        <v>108</v>
      </c>
      <c r="D24" s="74" t="s">
        <v>107</v>
      </c>
      <c r="E24" s="74"/>
      <c r="F24" s="74"/>
      <c r="G24" s="74"/>
      <c r="H24" s="74"/>
      <c r="I24" s="74" t="s">
        <v>165</v>
      </c>
      <c r="J24" s="73"/>
      <c r="K24" s="73"/>
      <c r="L24" s="73"/>
    </row>
    <row r="25" spans="1:12" ht="35.25" customHeight="1">
      <c r="A25" s="346" t="s">
        <v>112</v>
      </c>
      <c r="B25" s="346"/>
      <c r="C25" s="50" t="s">
        <v>159</v>
      </c>
      <c r="D25" s="50" t="s">
        <v>107</v>
      </c>
      <c r="E25" s="50" t="s">
        <v>108</v>
      </c>
      <c r="F25" s="50" t="s">
        <v>163</v>
      </c>
      <c r="G25" s="50"/>
      <c r="H25" s="72" t="s">
        <v>113</v>
      </c>
      <c r="I25" s="72"/>
      <c r="J25" s="73"/>
      <c r="K25" s="73"/>
      <c r="L25" s="73"/>
    </row>
    <row r="26" spans="1:12" ht="15.75" customHeight="1">
      <c r="A26" s="346" t="s">
        <v>114</v>
      </c>
      <c r="B26" s="346"/>
      <c r="C26" s="50" t="s">
        <v>159</v>
      </c>
      <c r="D26" s="50" t="s">
        <v>107</v>
      </c>
      <c r="E26" s="50" t="s">
        <v>108</v>
      </c>
      <c r="F26" s="50" t="s">
        <v>163</v>
      </c>
      <c r="G26" s="50"/>
      <c r="H26" s="72" t="s">
        <v>115</v>
      </c>
      <c r="I26" s="72"/>
      <c r="J26" s="73"/>
      <c r="K26" s="73"/>
      <c r="L26" s="73"/>
    </row>
    <row r="27" spans="1:12" ht="15.75" customHeight="1">
      <c r="A27" s="346" t="s">
        <v>116</v>
      </c>
      <c r="B27" s="346"/>
      <c r="C27" s="50" t="s">
        <v>159</v>
      </c>
      <c r="D27" s="50" t="s">
        <v>107</v>
      </c>
      <c r="E27" s="50" t="s">
        <v>108</v>
      </c>
      <c r="F27" s="50" t="s">
        <v>163</v>
      </c>
      <c r="G27" s="50"/>
      <c r="H27" s="72" t="s">
        <v>117</v>
      </c>
      <c r="I27" s="72"/>
      <c r="J27" s="73"/>
      <c r="K27" s="73"/>
      <c r="L27" s="73"/>
    </row>
    <row r="28" spans="1:12" ht="15.75" customHeight="1">
      <c r="A28" s="346" t="s">
        <v>118</v>
      </c>
      <c r="B28" s="346"/>
      <c r="C28" s="50" t="s">
        <v>159</v>
      </c>
      <c r="D28" s="50" t="s">
        <v>107</v>
      </c>
      <c r="E28" s="50" t="s">
        <v>108</v>
      </c>
      <c r="F28" s="50" t="s">
        <v>163</v>
      </c>
      <c r="G28" s="50"/>
      <c r="H28" s="72" t="s">
        <v>119</v>
      </c>
      <c r="I28" s="72"/>
      <c r="J28" s="73"/>
      <c r="K28" s="73"/>
      <c r="L28" s="73"/>
    </row>
    <row r="29" spans="1:12" ht="31.5" customHeight="1">
      <c r="A29" s="346" t="s">
        <v>120</v>
      </c>
      <c r="B29" s="346"/>
      <c r="C29" s="50" t="s">
        <v>159</v>
      </c>
      <c r="D29" s="50" t="s">
        <v>107</v>
      </c>
      <c r="E29" s="50" t="s">
        <v>108</v>
      </c>
      <c r="F29" s="50" t="s">
        <v>163</v>
      </c>
      <c r="G29" s="50"/>
      <c r="H29" s="72" t="s">
        <v>121</v>
      </c>
      <c r="I29" s="72"/>
      <c r="J29" s="73"/>
      <c r="K29" s="73"/>
      <c r="L29" s="73"/>
    </row>
    <row r="30" spans="1:12" ht="33" customHeight="1">
      <c r="A30" s="346" t="s">
        <v>122</v>
      </c>
      <c r="B30" s="346"/>
      <c r="C30" s="50" t="s">
        <v>159</v>
      </c>
      <c r="D30" s="50" t="s">
        <v>107</v>
      </c>
      <c r="E30" s="50" t="s">
        <v>108</v>
      </c>
      <c r="F30" s="50" t="s">
        <v>163</v>
      </c>
      <c r="G30" s="50"/>
      <c r="H30" s="72" t="s">
        <v>123</v>
      </c>
      <c r="I30" s="72"/>
      <c r="J30" s="73"/>
      <c r="K30" s="73"/>
      <c r="L30" s="73"/>
    </row>
    <row r="31" spans="1:12" ht="16.5" customHeight="1">
      <c r="A31" s="346" t="s">
        <v>126</v>
      </c>
      <c r="B31" s="346"/>
      <c r="C31" s="50" t="s">
        <v>159</v>
      </c>
      <c r="D31" s="50" t="s">
        <v>107</v>
      </c>
      <c r="E31" s="50" t="s">
        <v>108</v>
      </c>
      <c r="F31" s="50" t="s">
        <v>163</v>
      </c>
      <c r="G31" s="50"/>
      <c r="H31" s="72" t="s">
        <v>125</v>
      </c>
      <c r="I31" s="72"/>
      <c r="J31" s="73"/>
      <c r="K31" s="73"/>
      <c r="L31" s="73"/>
    </row>
    <row r="32" spans="1:12" ht="16.5" customHeight="1">
      <c r="A32" s="346" t="s">
        <v>166</v>
      </c>
      <c r="B32" s="346"/>
      <c r="C32" s="50" t="s">
        <v>159</v>
      </c>
      <c r="D32" s="50" t="s">
        <v>107</v>
      </c>
      <c r="E32" s="50" t="s">
        <v>108</v>
      </c>
      <c r="F32" s="50" t="s">
        <v>163</v>
      </c>
      <c r="G32" s="50"/>
      <c r="H32" s="72" t="s">
        <v>127</v>
      </c>
      <c r="I32" s="72"/>
      <c r="J32" s="73"/>
      <c r="K32" s="73"/>
      <c r="L32" s="73"/>
    </row>
    <row r="33" spans="1:12" ht="31.5" customHeight="1">
      <c r="A33" s="346" t="s">
        <v>128</v>
      </c>
      <c r="B33" s="346"/>
      <c r="C33" s="50" t="s">
        <v>159</v>
      </c>
      <c r="D33" s="50" t="s">
        <v>107</v>
      </c>
      <c r="E33" s="50" t="s">
        <v>108</v>
      </c>
      <c r="F33" s="50" t="s">
        <v>163</v>
      </c>
      <c r="G33" s="50"/>
      <c r="H33" s="72" t="s">
        <v>129</v>
      </c>
      <c r="I33" s="72"/>
      <c r="J33" s="73"/>
      <c r="K33" s="73"/>
      <c r="L33" s="73"/>
    </row>
    <row r="34" spans="1:12" ht="38.25" customHeight="1">
      <c r="A34" s="346" t="s">
        <v>130</v>
      </c>
      <c r="B34" s="346"/>
      <c r="C34" s="50" t="s">
        <v>159</v>
      </c>
      <c r="D34" s="50" t="s">
        <v>107</v>
      </c>
      <c r="E34" s="50" t="s">
        <v>108</v>
      </c>
      <c r="F34" s="50" t="s">
        <v>163</v>
      </c>
      <c r="G34" s="50"/>
      <c r="H34" s="72" t="s">
        <v>131</v>
      </c>
      <c r="I34" s="72"/>
      <c r="J34" s="73"/>
      <c r="K34" s="73"/>
      <c r="L34" s="73"/>
    </row>
    <row r="35" spans="1:12" ht="119.25" customHeight="1">
      <c r="A35" s="345" t="s">
        <v>167</v>
      </c>
      <c r="B35" s="345"/>
      <c r="C35" s="97"/>
      <c r="D35" s="97" t="s">
        <v>107</v>
      </c>
      <c r="E35" s="97" t="s">
        <v>108</v>
      </c>
      <c r="F35" s="97" t="s">
        <v>163</v>
      </c>
      <c r="G35" s="97" t="s">
        <v>168</v>
      </c>
      <c r="H35" s="97" t="s">
        <v>123</v>
      </c>
      <c r="I35" s="97"/>
      <c r="J35" s="98">
        <f>J36+J37</f>
        <v>0</v>
      </c>
      <c r="K35" s="98">
        <f>K36+K37</f>
        <v>0</v>
      </c>
      <c r="L35" s="98">
        <f>L36+L37</f>
        <v>0</v>
      </c>
    </row>
    <row r="36" spans="1:12" ht="15.75" customHeight="1">
      <c r="A36" s="327" t="s">
        <v>169</v>
      </c>
      <c r="B36" s="327"/>
      <c r="C36" s="67" t="s">
        <v>159</v>
      </c>
      <c r="D36" s="67" t="s">
        <v>107</v>
      </c>
      <c r="E36" s="67" t="s">
        <v>108</v>
      </c>
      <c r="F36" s="67" t="s">
        <v>170</v>
      </c>
      <c r="G36" s="67" t="s">
        <v>168</v>
      </c>
      <c r="H36" s="67" t="s">
        <v>123</v>
      </c>
      <c r="I36" s="67" t="s">
        <v>171</v>
      </c>
      <c r="J36" s="68"/>
      <c r="K36" s="68"/>
      <c r="L36" s="68"/>
    </row>
    <row r="37" spans="1:12" ht="15.75" customHeight="1">
      <c r="A37" s="327" t="s">
        <v>172</v>
      </c>
      <c r="B37" s="327"/>
      <c r="C37" s="67" t="s">
        <v>108</v>
      </c>
      <c r="D37" s="67" t="s">
        <v>107</v>
      </c>
      <c r="E37" s="67" t="s">
        <v>108</v>
      </c>
      <c r="F37" s="67" t="s">
        <v>170</v>
      </c>
      <c r="G37" s="67" t="s">
        <v>168</v>
      </c>
      <c r="H37" s="67" t="s">
        <v>123</v>
      </c>
      <c r="I37" s="67" t="s">
        <v>171</v>
      </c>
      <c r="J37" s="68"/>
      <c r="K37" s="68"/>
      <c r="L37" s="68"/>
    </row>
    <row r="38" spans="1:12" ht="92.25" customHeight="1">
      <c r="A38" s="345" t="s">
        <v>173</v>
      </c>
      <c r="B38" s="345"/>
      <c r="C38" s="99"/>
      <c r="D38" s="100" t="s">
        <v>107</v>
      </c>
      <c r="E38" s="100" t="s">
        <v>108</v>
      </c>
      <c r="F38" s="100" t="s">
        <v>174</v>
      </c>
      <c r="G38" s="100">
        <v>521</v>
      </c>
      <c r="H38" s="97" t="s">
        <v>115</v>
      </c>
      <c r="I38" s="97"/>
      <c r="J38" s="101">
        <f>J39+J40</f>
        <v>0</v>
      </c>
      <c r="K38" s="101">
        <f>K39+K40</f>
        <v>0</v>
      </c>
      <c r="L38" s="101">
        <f>L39+L40</f>
        <v>0</v>
      </c>
    </row>
    <row r="39" spans="1:12" ht="17.25" customHeight="1">
      <c r="A39" s="327" t="s">
        <v>169</v>
      </c>
      <c r="B39" s="327"/>
      <c r="C39" s="67" t="s">
        <v>159</v>
      </c>
      <c r="D39" s="67" t="s">
        <v>107</v>
      </c>
      <c r="E39" s="67" t="s">
        <v>108</v>
      </c>
      <c r="F39" s="67" t="s">
        <v>174</v>
      </c>
      <c r="G39" s="67" t="s">
        <v>168</v>
      </c>
      <c r="H39" s="67" t="s">
        <v>115</v>
      </c>
      <c r="I39" s="67"/>
      <c r="J39" s="68"/>
      <c r="K39" s="68"/>
      <c r="L39" s="68"/>
    </row>
    <row r="40" spans="1:12" ht="15" customHeight="1">
      <c r="A40" s="327" t="s">
        <v>172</v>
      </c>
      <c r="B40" s="327"/>
      <c r="C40" s="67" t="s">
        <v>108</v>
      </c>
      <c r="D40" s="67" t="s">
        <v>107</v>
      </c>
      <c r="E40" s="67" t="s">
        <v>108</v>
      </c>
      <c r="F40" s="67" t="s">
        <v>174</v>
      </c>
      <c r="G40" s="67" t="s">
        <v>168</v>
      </c>
      <c r="H40" s="67" t="s">
        <v>115</v>
      </c>
      <c r="I40" s="67"/>
      <c r="J40" s="68"/>
      <c r="K40" s="68"/>
      <c r="L40" s="68"/>
    </row>
    <row r="41" spans="1:12" ht="93.75" customHeight="1">
      <c r="A41" s="372" t="s">
        <v>175</v>
      </c>
      <c r="B41" s="372"/>
      <c r="C41" s="147" t="s">
        <v>108</v>
      </c>
      <c r="D41" s="90" t="s">
        <v>107</v>
      </c>
      <c r="E41" s="90"/>
      <c r="F41" s="90"/>
      <c r="G41" s="90"/>
      <c r="H41" s="147"/>
      <c r="I41" s="147"/>
      <c r="J41" s="91">
        <f>J42+J130</f>
        <v>0</v>
      </c>
      <c r="K41" s="91">
        <f>K42+K130</f>
        <v>0</v>
      </c>
      <c r="L41" s="91">
        <f>L42+L130</f>
        <v>0</v>
      </c>
    </row>
    <row r="42" spans="1:12" ht="29.25" customHeight="1">
      <c r="A42" s="371" t="s">
        <v>178</v>
      </c>
      <c r="B42" s="371"/>
      <c r="C42" s="154" t="s">
        <v>108</v>
      </c>
      <c r="D42" s="154" t="s">
        <v>107</v>
      </c>
      <c r="E42" s="154"/>
      <c r="F42" s="154"/>
      <c r="G42" s="154"/>
      <c r="H42" s="155"/>
      <c r="I42" s="155"/>
      <c r="J42" s="156">
        <f>J43+J47+J51+J55+J56+J60+J66+J71+J85+J99+J111+J119</f>
        <v>0</v>
      </c>
      <c r="K42" s="156">
        <f>K43+K47+K51+K55+K56+K60+K66+K71+K85+K99+K111+K119</f>
        <v>0</v>
      </c>
      <c r="L42" s="156">
        <f>L43+L47+L51+L55+L56+L60+L66+L71+L85+L99+L111+L119</f>
        <v>0</v>
      </c>
    </row>
    <row r="43" spans="1:12" s="71" customFormat="1" ht="15.75" customHeight="1">
      <c r="A43" s="318" t="s">
        <v>105</v>
      </c>
      <c r="B43" s="318"/>
      <c r="C43" s="69" t="s">
        <v>108</v>
      </c>
      <c r="D43" s="69" t="s">
        <v>107</v>
      </c>
      <c r="E43" s="69"/>
      <c r="F43" s="69"/>
      <c r="G43" s="69"/>
      <c r="H43" s="69" t="s">
        <v>109</v>
      </c>
      <c r="I43" s="69"/>
      <c r="J43" s="70">
        <f>J45+J46</f>
        <v>0</v>
      </c>
      <c r="K43" s="70">
        <f>K45+K46</f>
        <v>0</v>
      </c>
      <c r="L43" s="70">
        <f>L45+L46</f>
        <v>0</v>
      </c>
    </row>
    <row r="44" spans="1:12" ht="15.75" customHeight="1">
      <c r="A44" s="317" t="s">
        <v>70</v>
      </c>
      <c r="B44" s="317"/>
      <c r="C44" s="72" t="s">
        <v>108</v>
      </c>
      <c r="D44" s="72" t="s">
        <v>107</v>
      </c>
      <c r="E44" s="72"/>
      <c r="F44" s="72"/>
      <c r="G44" s="72"/>
      <c r="H44" s="72"/>
      <c r="I44" s="72"/>
      <c r="J44" s="73"/>
      <c r="K44" s="73"/>
      <c r="L44" s="73"/>
    </row>
    <row r="45" spans="1:12" ht="15.75" customHeight="1">
      <c r="A45" s="315" t="s">
        <v>179</v>
      </c>
      <c r="B45" s="315"/>
      <c r="C45" s="72" t="s">
        <v>108</v>
      </c>
      <c r="D45" s="72" t="s">
        <v>107</v>
      </c>
      <c r="E45" s="74"/>
      <c r="F45" s="74"/>
      <c r="G45" s="74"/>
      <c r="H45" s="74"/>
      <c r="I45" s="74" t="s">
        <v>180</v>
      </c>
      <c r="J45" s="75"/>
      <c r="K45" s="75"/>
      <c r="L45" s="75"/>
    </row>
    <row r="46" spans="1:12" ht="35.25" customHeight="1">
      <c r="A46" s="315" t="s">
        <v>181</v>
      </c>
      <c r="B46" s="315"/>
      <c r="C46" s="72" t="s">
        <v>108</v>
      </c>
      <c r="D46" s="72" t="s">
        <v>107</v>
      </c>
      <c r="E46" s="74"/>
      <c r="F46" s="74"/>
      <c r="G46" s="74"/>
      <c r="H46" s="74"/>
      <c r="I46" s="74" t="s">
        <v>182</v>
      </c>
      <c r="J46" s="75"/>
      <c r="K46" s="75"/>
      <c r="L46" s="75"/>
    </row>
    <row r="47" spans="1:12" s="71" customFormat="1" ht="15.75" customHeight="1">
      <c r="A47" s="318" t="s">
        <v>110</v>
      </c>
      <c r="B47" s="318"/>
      <c r="C47" s="69" t="s">
        <v>108</v>
      </c>
      <c r="D47" s="69" t="s">
        <v>107</v>
      </c>
      <c r="E47" s="69"/>
      <c r="F47" s="69"/>
      <c r="G47" s="69"/>
      <c r="H47" s="69" t="s">
        <v>111</v>
      </c>
      <c r="I47" s="69"/>
      <c r="J47" s="70">
        <f>J49+J50</f>
        <v>0</v>
      </c>
      <c r="K47" s="70">
        <f>K49+K50</f>
        <v>0</v>
      </c>
      <c r="L47" s="70">
        <f>L49+L50</f>
        <v>0</v>
      </c>
    </row>
    <row r="48" spans="1:12" s="71" customFormat="1" ht="15.75" customHeight="1">
      <c r="A48" s="317" t="s">
        <v>70</v>
      </c>
      <c r="B48" s="317"/>
      <c r="C48" s="69"/>
      <c r="D48" s="69"/>
      <c r="E48" s="69"/>
      <c r="F48" s="69"/>
      <c r="G48" s="69"/>
      <c r="H48" s="69"/>
      <c r="I48" s="69"/>
      <c r="J48" s="70"/>
      <c r="K48" s="70"/>
      <c r="L48" s="70"/>
    </row>
    <row r="49" spans="1:12" ht="15.75" customHeight="1">
      <c r="A49" s="315" t="s">
        <v>179</v>
      </c>
      <c r="B49" s="315"/>
      <c r="C49" s="72" t="s">
        <v>108</v>
      </c>
      <c r="D49" s="72" t="s">
        <v>107</v>
      </c>
      <c r="E49" s="74"/>
      <c r="F49" s="74"/>
      <c r="G49" s="74"/>
      <c r="H49" s="74"/>
      <c r="I49" s="74" t="s">
        <v>180</v>
      </c>
      <c r="J49" s="73"/>
      <c r="K49" s="73"/>
      <c r="L49" s="73"/>
    </row>
    <row r="50" spans="1:12" ht="26.25" customHeight="1">
      <c r="A50" s="315" t="s">
        <v>164</v>
      </c>
      <c r="B50" s="315"/>
      <c r="C50" s="74" t="s">
        <v>108</v>
      </c>
      <c r="D50" s="74" t="s">
        <v>107</v>
      </c>
      <c r="E50" s="74"/>
      <c r="F50" s="74"/>
      <c r="G50" s="74"/>
      <c r="H50" s="74"/>
      <c r="I50" s="74" t="s">
        <v>165</v>
      </c>
      <c r="J50" s="75"/>
      <c r="K50" s="75"/>
      <c r="L50" s="75"/>
    </row>
    <row r="51" spans="1:12" ht="15.75" customHeight="1">
      <c r="A51" s="318" t="s">
        <v>112</v>
      </c>
      <c r="B51" s="318"/>
      <c r="C51" s="69" t="s">
        <v>108</v>
      </c>
      <c r="D51" s="69" t="s">
        <v>107</v>
      </c>
      <c r="E51" s="69"/>
      <c r="F51" s="69"/>
      <c r="G51" s="69"/>
      <c r="H51" s="69" t="s">
        <v>113</v>
      </c>
      <c r="I51" s="69"/>
      <c r="J51" s="70">
        <f>J53+J54</f>
        <v>0</v>
      </c>
      <c r="K51" s="70">
        <f>K53+K54</f>
        <v>0</v>
      </c>
      <c r="L51" s="70">
        <f>L53+L54</f>
        <v>0</v>
      </c>
    </row>
    <row r="52" spans="1:12" ht="15.75" customHeight="1">
      <c r="A52" s="317" t="s">
        <v>70</v>
      </c>
      <c r="B52" s="317"/>
      <c r="C52" s="69"/>
      <c r="D52" s="69"/>
      <c r="E52" s="69"/>
      <c r="F52" s="69"/>
      <c r="G52" s="69"/>
      <c r="H52" s="69"/>
      <c r="I52" s="69"/>
      <c r="J52" s="70"/>
      <c r="K52" s="70"/>
      <c r="L52" s="70"/>
    </row>
    <row r="53" spans="1:12" ht="15.75" customHeight="1">
      <c r="A53" s="315" t="s">
        <v>179</v>
      </c>
      <c r="B53" s="315"/>
      <c r="C53" s="72" t="s">
        <v>108</v>
      </c>
      <c r="D53" s="72" t="s">
        <v>107</v>
      </c>
      <c r="E53" s="74"/>
      <c r="F53" s="74"/>
      <c r="G53" s="74"/>
      <c r="H53" s="74"/>
      <c r="I53" s="74" t="s">
        <v>180</v>
      </c>
      <c r="J53" s="73"/>
      <c r="K53" s="73"/>
      <c r="L53" s="73"/>
    </row>
    <row r="54" spans="1:12" ht="37.5" customHeight="1">
      <c r="A54" s="315" t="s">
        <v>184</v>
      </c>
      <c r="B54" s="315"/>
      <c r="C54" s="72"/>
      <c r="D54" s="72"/>
      <c r="E54" s="74"/>
      <c r="F54" s="74"/>
      <c r="G54" s="74"/>
      <c r="H54" s="74"/>
      <c r="I54" s="74" t="s">
        <v>182</v>
      </c>
      <c r="J54" s="73"/>
      <c r="K54" s="73"/>
      <c r="L54" s="73"/>
    </row>
    <row r="55" spans="1:12" ht="15.75" customHeight="1">
      <c r="A55" s="318" t="s">
        <v>114</v>
      </c>
      <c r="B55" s="318"/>
      <c r="C55" s="69" t="s">
        <v>108</v>
      </c>
      <c r="D55" s="69" t="s">
        <v>107</v>
      </c>
      <c r="E55" s="69"/>
      <c r="F55" s="69"/>
      <c r="G55" s="69"/>
      <c r="H55" s="69" t="s">
        <v>115</v>
      </c>
      <c r="I55" s="69"/>
      <c r="J55" s="70"/>
      <c r="K55" s="70"/>
      <c r="L55" s="70"/>
    </row>
    <row r="56" spans="1:12" ht="15.75" customHeight="1">
      <c r="A56" s="318" t="s">
        <v>116</v>
      </c>
      <c r="B56" s="318"/>
      <c r="C56" s="69" t="s">
        <v>108</v>
      </c>
      <c r="D56" s="69" t="s">
        <v>107</v>
      </c>
      <c r="E56" s="69"/>
      <c r="F56" s="69"/>
      <c r="G56" s="69"/>
      <c r="H56" s="69" t="s">
        <v>117</v>
      </c>
      <c r="I56" s="69"/>
      <c r="J56" s="70">
        <f>J58+J59</f>
        <v>0</v>
      </c>
      <c r="K56" s="70">
        <f>K58+K59</f>
        <v>0</v>
      </c>
      <c r="L56" s="70">
        <f>L58+L59</f>
        <v>0</v>
      </c>
    </row>
    <row r="57" spans="1:12" ht="15.75" customHeight="1">
      <c r="A57" s="317" t="s">
        <v>70</v>
      </c>
      <c r="B57" s="317"/>
      <c r="C57" s="69"/>
      <c r="D57" s="69"/>
      <c r="E57" s="69"/>
      <c r="F57" s="69"/>
      <c r="G57" s="69"/>
      <c r="H57" s="69"/>
      <c r="I57" s="69"/>
      <c r="J57" s="70"/>
      <c r="K57" s="70"/>
      <c r="L57" s="70"/>
    </row>
    <row r="58" spans="1:12" ht="46.5" customHeight="1">
      <c r="A58" s="315" t="s">
        <v>344</v>
      </c>
      <c r="B58" s="315"/>
      <c r="C58" s="72" t="s">
        <v>108</v>
      </c>
      <c r="D58" s="72" t="s">
        <v>107</v>
      </c>
      <c r="E58" s="74"/>
      <c r="F58" s="74"/>
      <c r="G58" s="74"/>
      <c r="H58" s="74"/>
      <c r="I58" s="74" t="s">
        <v>186</v>
      </c>
      <c r="J58" s="75"/>
      <c r="K58" s="75"/>
      <c r="L58" s="75"/>
    </row>
    <row r="59" spans="1:12" ht="27" customHeight="1">
      <c r="A59" s="315" t="s">
        <v>187</v>
      </c>
      <c r="B59" s="315"/>
      <c r="C59" s="72"/>
      <c r="D59" s="72"/>
      <c r="E59" s="74"/>
      <c r="F59" s="74"/>
      <c r="G59" s="74"/>
      <c r="H59" s="74"/>
      <c r="I59" s="74" t="s">
        <v>182</v>
      </c>
      <c r="J59" s="75"/>
      <c r="K59" s="75"/>
      <c r="L59" s="75"/>
    </row>
    <row r="60" spans="1:12" s="71" customFormat="1" ht="15.75" customHeight="1">
      <c r="A60" s="318" t="s">
        <v>118</v>
      </c>
      <c r="B60" s="318"/>
      <c r="C60" s="69" t="s">
        <v>108</v>
      </c>
      <c r="D60" s="69" t="s">
        <v>107</v>
      </c>
      <c r="E60" s="69"/>
      <c r="F60" s="69"/>
      <c r="G60" s="69"/>
      <c r="H60" s="69" t="s">
        <v>119</v>
      </c>
      <c r="I60" s="69"/>
      <c r="J60" s="70">
        <f>J62+J63+J64+J65</f>
        <v>0</v>
      </c>
      <c r="K60" s="70">
        <f>K62+K63+K64+K65</f>
        <v>0</v>
      </c>
      <c r="L60" s="70">
        <f>L62+L63+L64+L65</f>
        <v>0</v>
      </c>
    </row>
    <row r="61" spans="1:12" s="71" customFormat="1" ht="15.75" customHeight="1">
      <c r="A61" s="317" t="s">
        <v>70</v>
      </c>
      <c r="B61" s="317"/>
      <c r="C61" s="69"/>
      <c r="D61" s="69"/>
      <c r="E61" s="69"/>
      <c r="F61" s="69"/>
      <c r="G61" s="69"/>
      <c r="H61" s="69"/>
      <c r="I61" s="69"/>
      <c r="J61" s="70"/>
      <c r="K61" s="70"/>
      <c r="L61" s="70"/>
    </row>
    <row r="62" spans="1:12" ht="42.75" customHeight="1">
      <c r="A62" s="315" t="s">
        <v>345</v>
      </c>
      <c r="B62" s="315"/>
      <c r="C62" s="74" t="s">
        <v>108</v>
      </c>
      <c r="D62" s="74" t="s">
        <v>107</v>
      </c>
      <c r="E62" s="74"/>
      <c r="F62" s="74"/>
      <c r="G62" s="74"/>
      <c r="H62" s="74"/>
      <c r="I62" s="74" t="s">
        <v>189</v>
      </c>
      <c r="J62" s="75"/>
      <c r="K62" s="75"/>
      <c r="L62" s="75"/>
    </row>
    <row r="63" spans="1:12" ht="30.75" customHeight="1">
      <c r="A63" s="315" t="s">
        <v>346</v>
      </c>
      <c r="B63" s="315"/>
      <c r="C63" s="74" t="s">
        <v>108</v>
      </c>
      <c r="D63" s="74" t="s">
        <v>107</v>
      </c>
      <c r="E63" s="74"/>
      <c r="F63" s="74"/>
      <c r="G63" s="74"/>
      <c r="H63" s="74"/>
      <c r="I63" s="74" t="s">
        <v>191</v>
      </c>
      <c r="J63" s="75"/>
      <c r="K63" s="75"/>
      <c r="L63" s="75"/>
    </row>
    <row r="64" spans="1:12" ht="51.75" customHeight="1">
      <c r="A64" s="315" t="s">
        <v>347</v>
      </c>
      <c r="B64" s="315"/>
      <c r="C64" s="74" t="s">
        <v>108</v>
      </c>
      <c r="D64" s="74" t="s">
        <v>107</v>
      </c>
      <c r="E64" s="74"/>
      <c r="F64" s="74"/>
      <c r="G64" s="74"/>
      <c r="H64" s="74"/>
      <c r="I64" s="74" t="s">
        <v>193</v>
      </c>
      <c r="J64" s="75"/>
      <c r="K64" s="75"/>
      <c r="L64" s="75"/>
    </row>
    <row r="65" spans="1:12" ht="39.75" customHeight="1">
      <c r="A65" s="315" t="s">
        <v>348</v>
      </c>
      <c r="B65" s="315"/>
      <c r="C65" s="74" t="s">
        <v>108</v>
      </c>
      <c r="D65" s="74" t="s">
        <v>107</v>
      </c>
      <c r="E65" s="74"/>
      <c r="F65" s="74"/>
      <c r="G65" s="74"/>
      <c r="H65" s="74"/>
      <c r="I65" s="74" t="s">
        <v>195</v>
      </c>
      <c r="J65" s="75"/>
      <c r="K65" s="75"/>
      <c r="L65" s="75"/>
    </row>
    <row r="66" spans="1:12" s="71" customFormat="1" ht="39.75" customHeight="1">
      <c r="A66" s="318" t="s">
        <v>120</v>
      </c>
      <c r="B66" s="318"/>
      <c r="C66" s="69" t="s">
        <v>108</v>
      </c>
      <c r="D66" s="69" t="s">
        <v>107</v>
      </c>
      <c r="E66" s="69"/>
      <c r="F66" s="69"/>
      <c r="G66" s="69"/>
      <c r="H66" s="69" t="s">
        <v>121</v>
      </c>
      <c r="I66" s="69"/>
      <c r="J66" s="70">
        <f>J68+J69+J70</f>
        <v>0</v>
      </c>
      <c r="K66" s="70">
        <f>K68+K69+K70</f>
        <v>0</v>
      </c>
      <c r="L66" s="70">
        <f>L68+L69+L70</f>
        <v>0</v>
      </c>
    </row>
    <row r="67" spans="1:12" ht="20.25" customHeight="1">
      <c r="A67" s="317" t="s">
        <v>70</v>
      </c>
      <c r="B67" s="317"/>
      <c r="C67" s="72"/>
      <c r="D67" s="72"/>
      <c r="E67" s="72"/>
      <c r="F67" s="72"/>
      <c r="G67" s="72"/>
      <c r="H67" s="72"/>
      <c r="I67" s="72"/>
      <c r="J67" s="73"/>
      <c r="K67" s="73"/>
      <c r="L67" s="73"/>
    </row>
    <row r="68" spans="1:12" s="77" customFormat="1" ht="102.75" customHeight="1">
      <c r="A68" s="315" t="s">
        <v>196</v>
      </c>
      <c r="B68" s="315"/>
      <c r="C68" s="74" t="s">
        <v>108</v>
      </c>
      <c r="D68" s="74" t="s">
        <v>107</v>
      </c>
      <c r="E68" s="74"/>
      <c r="F68" s="74"/>
      <c r="G68" s="74"/>
      <c r="H68" s="74"/>
      <c r="I68" s="74" t="s">
        <v>197</v>
      </c>
      <c r="J68" s="75"/>
      <c r="K68" s="75"/>
      <c r="L68" s="75"/>
    </row>
    <row r="69" spans="1:12" s="77" customFormat="1" ht="45" customHeight="1">
      <c r="A69" s="315" t="s">
        <v>349</v>
      </c>
      <c r="B69" s="315"/>
      <c r="C69" s="74" t="s">
        <v>108</v>
      </c>
      <c r="D69" s="74" t="s">
        <v>107</v>
      </c>
      <c r="E69" s="74"/>
      <c r="F69" s="74"/>
      <c r="G69" s="74"/>
      <c r="H69" s="74"/>
      <c r="I69" s="74" t="s">
        <v>182</v>
      </c>
      <c r="J69" s="75"/>
      <c r="K69" s="75"/>
      <c r="L69" s="75"/>
    </row>
    <row r="70" spans="1:12" ht="114" customHeight="1">
      <c r="A70" s="315" t="s">
        <v>199</v>
      </c>
      <c r="B70" s="315"/>
      <c r="C70" s="74" t="s">
        <v>108</v>
      </c>
      <c r="D70" s="74" t="s">
        <v>107</v>
      </c>
      <c r="E70" s="74"/>
      <c r="F70" s="74"/>
      <c r="G70" s="74"/>
      <c r="H70" s="74"/>
      <c r="I70" s="74" t="s">
        <v>200</v>
      </c>
      <c r="J70" s="75"/>
      <c r="K70" s="75"/>
      <c r="L70" s="75"/>
    </row>
    <row r="71" spans="1:12" s="71" customFormat="1" ht="36.75" customHeight="1">
      <c r="A71" s="318" t="s">
        <v>122</v>
      </c>
      <c r="B71" s="318"/>
      <c r="C71" s="69" t="s">
        <v>108</v>
      </c>
      <c r="D71" s="69" t="s">
        <v>107</v>
      </c>
      <c r="E71" s="69"/>
      <c r="F71" s="69"/>
      <c r="G71" s="69"/>
      <c r="H71" s="69" t="s">
        <v>123</v>
      </c>
      <c r="I71" s="69"/>
      <c r="J71" s="70">
        <f>SUM(J73:J84)</f>
        <v>0</v>
      </c>
      <c r="K71" s="70">
        <f>SUM(K73:K84)</f>
        <v>0</v>
      </c>
      <c r="L71" s="70">
        <f>SUM(L73:L84)</f>
        <v>0</v>
      </c>
    </row>
    <row r="72" spans="1:12" ht="34.5" customHeight="1">
      <c r="A72" s="317" t="s">
        <v>70</v>
      </c>
      <c r="B72" s="317"/>
      <c r="C72" s="72"/>
      <c r="D72" s="72"/>
      <c r="E72" s="72"/>
      <c r="F72" s="72"/>
      <c r="G72" s="72"/>
      <c r="H72" s="72"/>
      <c r="I72" s="72"/>
      <c r="J72" s="73"/>
      <c r="K72" s="73"/>
      <c r="L72" s="73"/>
    </row>
    <row r="73" spans="1:12" ht="85.5" customHeight="1">
      <c r="A73" s="315" t="s">
        <v>251</v>
      </c>
      <c r="B73" s="315"/>
      <c r="C73" s="74" t="s">
        <v>108</v>
      </c>
      <c r="D73" s="74" t="s">
        <v>107</v>
      </c>
      <c r="E73" s="74"/>
      <c r="F73" s="74"/>
      <c r="G73" s="74"/>
      <c r="H73" s="72"/>
      <c r="I73" s="74" t="s">
        <v>171</v>
      </c>
      <c r="J73" s="73"/>
      <c r="K73" s="73"/>
      <c r="L73" s="73"/>
    </row>
    <row r="74" spans="1:12" ht="90.75" customHeight="1">
      <c r="A74" s="315" t="s">
        <v>271</v>
      </c>
      <c r="B74" s="315"/>
      <c r="C74" s="74" t="s">
        <v>108</v>
      </c>
      <c r="D74" s="74" t="s">
        <v>107</v>
      </c>
      <c r="E74" s="74"/>
      <c r="F74" s="74"/>
      <c r="G74" s="74"/>
      <c r="H74" s="72"/>
      <c r="I74" s="74" t="s">
        <v>203</v>
      </c>
      <c r="J74" s="73"/>
      <c r="K74" s="73"/>
      <c r="L74" s="73"/>
    </row>
    <row r="75" spans="1:12" ht="45.75" customHeight="1">
      <c r="A75" s="315" t="s">
        <v>204</v>
      </c>
      <c r="B75" s="315"/>
      <c r="C75" s="74" t="s">
        <v>108</v>
      </c>
      <c r="D75" s="74" t="s">
        <v>107</v>
      </c>
      <c r="E75" s="74"/>
      <c r="F75" s="74"/>
      <c r="G75" s="74"/>
      <c r="H75" s="72"/>
      <c r="I75" s="74" t="s">
        <v>182</v>
      </c>
      <c r="J75" s="73"/>
      <c r="K75" s="73"/>
      <c r="L75" s="73"/>
    </row>
    <row r="76" spans="1:12" ht="45.75" customHeight="1">
      <c r="A76" s="368" t="s">
        <v>205</v>
      </c>
      <c r="B76" s="368"/>
      <c r="C76" s="74" t="s">
        <v>108</v>
      </c>
      <c r="D76" s="74" t="s">
        <v>107</v>
      </c>
      <c r="E76" s="74"/>
      <c r="F76" s="74"/>
      <c r="G76" s="74"/>
      <c r="H76" s="72"/>
      <c r="I76" s="74" t="s">
        <v>206</v>
      </c>
      <c r="J76" s="73"/>
      <c r="K76" s="73"/>
      <c r="L76" s="73"/>
    </row>
    <row r="77" spans="1:12" ht="61.5" customHeight="1">
      <c r="A77" s="365" t="s">
        <v>207</v>
      </c>
      <c r="B77" s="365"/>
      <c r="C77" s="74" t="s">
        <v>108</v>
      </c>
      <c r="D77" s="74" t="s">
        <v>107</v>
      </c>
      <c r="E77" s="74"/>
      <c r="F77" s="74"/>
      <c r="G77" s="74"/>
      <c r="H77" s="72"/>
      <c r="I77" s="74" t="s">
        <v>208</v>
      </c>
      <c r="J77" s="73"/>
      <c r="K77" s="73"/>
      <c r="L77" s="73"/>
    </row>
    <row r="78" spans="1:12" ht="71.25" customHeight="1">
      <c r="A78" s="315" t="s">
        <v>209</v>
      </c>
      <c r="B78" s="315"/>
      <c r="C78" s="74" t="s">
        <v>108</v>
      </c>
      <c r="D78" s="74" t="s">
        <v>107</v>
      </c>
      <c r="E78" s="74"/>
      <c r="F78" s="74"/>
      <c r="G78" s="74"/>
      <c r="H78" s="72"/>
      <c r="I78" s="74" t="s">
        <v>210</v>
      </c>
      <c r="J78" s="75"/>
      <c r="K78" s="75"/>
      <c r="L78" s="73"/>
    </row>
    <row r="79" spans="1:12" ht="36" customHeight="1">
      <c r="A79" s="315" t="s">
        <v>211</v>
      </c>
      <c r="B79" s="315"/>
      <c r="C79" s="74" t="s">
        <v>108</v>
      </c>
      <c r="D79" s="74" t="s">
        <v>107</v>
      </c>
      <c r="E79" s="74"/>
      <c r="F79" s="74"/>
      <c r="G79" s="74"/>
      <c r="H79" s="72"/>
      <c r="I79" s="74" t="s">
        <v>212</v>
      </c>
      <c r="J79" s="75"/>
      <c r="K79" s="75"/>
      <c r="L79" s="73"/>
    </row>
    <row r="80" spans="1:12" ht="45.75" customHeight="1">
      <c r="A80" s="315" t="s">
        <v>213</v>
      </c>
      <c r="B80" s="315"/>
      <c r="C80" s="74" t="s">
        <v>108</v>
      </c>
      <c r="D80" s="74" t="s">
        <v>107</v>
      </c>
      <c r="E80" s="74"/>
      <c r="F80" s="74"/>
      <c r="G80" s="74"/>
      <c r="H80" s="72"/>
      <c r="I80" s="74" t="s">
        <v>182</v>
      </c>
      <c r="J80" s="75"/>
      <c r="K80" s="75"/>
      <c r="L80" s="73"/>
    </row>
    <row r="81" spans="1:12" ht="111.75" customHeight="1">
      <c r="A81" s="315" t="s">
        <v>199</v>
      </c>
      <c r="B81" s="315"/>
      <c r="C81" s="74" t="s">
        <v>108</v>
      </c>
      <c r="D81" s="74" t="s">
        <v>107</v>
      </c>
      <c r="E81" s="74"/>
      <c r="F81" s="74"/>
      <c r="G81" s="74"/>
      <c r="H81" s="74"/>
      <c r="I81" s="74" t="s">
        <v>200</v>
      </c>
      <c r="J81" s="73"/>
      <c r="K81" s="73"/>
      <c r="L81" s="73"/>
    </row>
    <row r="82" spans="1:12" ht="15.75" customHeight="1">
      <c r="A82" s="315" t="s">
        <v>179</v>
      </c>
      <c r="B82" s="315"/>
      <c r="C82" s="72" t="s">
        <v>108</v>
      </c>
      <c r="D82" s="72" t="s">
        <v>107</v>
      </c>
      <c r="E82" s="74"/>
      <c r="F82" s="74"/>
      <c r="G82" s="74"/>
      <c r="H82" s="74"/>
      <c r="I82" s="74" t="s">
        <v>180</v>
      </c>
      <c r="J82" s="73"/>
      <c r="K82" s="73"/>
      <c r="L82" s="73"/>
    </row>
    <row r="83" spans="1:12" ht="56.25" customHeight="1">
      <c r="A83" s="366" t="s">
        <v>350</v>
      </c>
      <c r="B83" s="366"/>
      <c r="C83" s="72" t="s">
        <v>108</v>
      </c>
      <c r="D83" s="72" t="s">
        <v>107</v>
      </c>
      <c r="E83" s="74"/>
      <c r="F83" s="74"/>
      <c r="G83" s="74"/>
      <c r="H83" s="74"/>
      <c r="I83" s="74"/>
      <c r="J83" s="73"/>
      <c r="K83" s="73"/>
      <c r="L83" s="73"/>
    </row>
    <row r="84" spans="1:12" ht="57" customHeight="1">
      <c r="A84" s="366" t="s">
        <v>351</v>
      </c>
      <c r="B84" s="366"/>
      <c r="C84" s="72" t="s">
        <v>108</v>
      </c>
      <c r="D84" s="72" t="s">
        <v>107</v>
      </c>
      <c r="E84" s="74"/>
      <c r="F84" s="74"/>
      <c r="G84" s="74"/>
      <c r="H84" s="74"/>
      <c r="I84" s="74"/>
      <c r="J84" s="73"/>
      <c r="K84" s="73"/>
      <c r="L84" s="73"/>
    </row>
    <row r="85" spans="1:12" s="71" customFormat="1" ht="15.75" customHeight="1">
      <c r="A85" s="318" t="s">
        <v>124</v>
      </c>
      <c r="B85" s="318"/>
      <c r="C85" s="69" t="s">
        <v>108</v>
      </c>
      <c r="D85" s="69" t="s">
        <v>107</v>
      </c>
      <c r="E85" s="69"/>
      <c r="F85" s="69"/>
      <c r="G85" s="69"/>
      <c r="H85" s="69" t="s">
        <v>125</v>
      </c>
      <c r="I85" s="69"/>
      <c r="J85" s="70">
        <f>SUM(J87:J98)</f>
        <v>0</v>
      </c>
      <c r="K85" s="70">
        <f>SUM(K87:K98)</f>
        <v>0</v>
      </c>
      <c r="L85" s="70">
        <f>SUM(L87:L98)</f>
        <v>0</v>
      </c>
    </row>
    <row r="86" spans="1:12" ht="20.25" customHeight="1">
      <c r="A86" s="317" t="s">
        <v>216</v>
      </c>
      <c r="B86" s="317"/>
      <c r="C86" s="72"/>
      <c r="D86" s="72"/>
      <c r="E86" s="72"/>
      <c r="F86" s="72"/>
      <c r="G86" s="72"/>
      <c r="H86" s="72"/>
      <c r="I86" s="72"/>
      <c r="J86" s="73"/>
      <c r="K86" s="73"/>
      <c r="L86" s="73"/>
    </row>
    <row r="87" spans="1:12" ht="31.5" customHeight="1">
      <c r="A87" s="367" t="s">
        <v>352</v>
      </c>
      <c r="B87" s="367"/>
      <c r="C87" s="74" t="s">
        <v>108</v>
      </c>
      <c r="D87" s="74" t="s">
        <v>107</v>
      </c>
      <c r="E87" s="74"/>
      <c r="F87" s="74"/>
      <c r="G87" s="74"/>
      <c r="H87" s="72"/>
      <c r="I87" s="74" t="s">
        <v>218</v>
      </c>
      <c r="J87" s="75"/>
      <c r="K87" s="75"/>
      <c r="L87" s="75"/>
    </row>
    <row r="88" spans="1:12" ht="49.5" customHeight="1">
      <c r="A88" s="368" t="s">
        <v>205</v>
      </c>
      <c r="B88" s="368"/>
      <c r="C88" s="74" t="s">
        <v>108</v>
      </c>
      <c r="D88" s="74" t="s">
        <v>107</v>
      </c>
      <c r="E88" s="74"/>
      <c r="F88" s="74"/>
      <c r="G88" s="74"/>
      <c r="H88" s="72"/>
      <c r="I88" s="74" t="s">
        <v>206</v>
      </c>
      <c r="J88" s="75"/>
      <c r="K88" s="75"/>
      <c r="L88" s="75"/>
    </row>
    <row r="89" spans="1:12" ht="63" customHeight="1">
      <c r="A89" s="365" t="s">
        <v>207</v>
      </c>
      <c r="B89" s="365"/>
      <c r="C89" s="74" t="s">
        <v>108</v>
      </c>
      <c r="D89" s="74" t="s">
        <v>107</v>
      </c>
      <c r="E89" s="74"/>
      <c r="F89" s="74"/>
      <c r="G89" s="74"/>
      <c r="H89" s="72"/>
      <c r="I89" s="74" t="s">
        <v>208</v>
      </c>
      <c r="J89" s="75"/>
      <c r="K89" s="75"/>
      <c r="L89" s="75"/>
    </row>
    <row r="90" spans="1:12" ht="92.25" customHeight="1">
      <c r="A90" s="365" t="s">
        <v>353</v>
      </c>
      <c r="B90" s="365"/>
      <c r="C90" s="74" t="s">
        <v>108</v>
      </c>
      <c r="D90" s="74" t="s">
        <v>107</v>
      </c>
      <c r="E90" s="74"/>
      <c r="F90" s="74"/>
      <c r="G90" s="74"/>
      <c r="H90" s="74"/>
      <c r="I90" s="74" t="s">
        <v>220</v>
      </c>
      <c r="J90" s="75"/>
      <c r="K90" s="75"/>
      <c r="L90" s="75"/>
    </row>
    <row r="91" spans="1:12" ht="107.25" customHeight="1">
      <c r="A91" s="365" t="s">
        <v>354</v>
      </c>
      <c r="B91" s="365"/>
      <c r="C91" s="74" t="s">
        <v>108</v>
      </c>
      <c r="D91" s="74" t="s">
        <v>107</v>
      </c>
      <c r="E91" s="74"/>
      <c r="F91" s="74"/>
      <c r="G91" s="74"/>
      <c r="H91" s="74"/>
      <c r="I91" s="74" t="s">
        <v>222</v>
      </c>
      <c r="J91" s="75"/>
      <c r="K91" s="75"/>
      <c r="L91" s="75"/>
    </row>
    <row r="92" spans="1:12" ht="105" customHeight="1">
      <c r="A92" s="315" t="s">
        <v>196</v>
      </c>
      <c r="B92" s="315"/>
      <c r="C92" s="74" t="s">
        <v>108</v>
      </c>
      <c r="D92" s="74" t="s">
        <v>107</v>
      </c>
      <c r="E92" s="74"/>
      <c r="F92" s="74"/>
      <c r="G92" s="74"/>
      <c r="H92" s="74"/>
      <c r="I92" s="74" t="s">
        <v>197</v>
      </c>
      <c r="J92" s="75"/>
      <c r="K92" s="75"/>
      <c r="L92" s="75"/>
    </row>
    <row r="93" spans="1:12" ht="103.5" customHeight="1">
      <c r="A93" s="315" t="s">
        <v>199</v>
      </c>
      <c r="B93" s="315"/>
      <c r="C93" s="74" t="s">
        <v>108</v>
      </c>
      <c r="D93" s="74" t="s">
        <v>107</v>
      </c>
      <c r="E93" s="74"/>
      <c r="F93" s="74"/>
      <c r="G93" s="74"/>
      <c r="H93" s="74"/>
      <c r="I93" s="74" t="s">
        <v>200</v>
      </c>
      <c r="J93" s="75"/>
      <c r="K93" s="75"/>
      <c r="L93" s="75"/>
    </row>
    <row r="94" spans="1:12" ht="59.25" customHeight="1">
      <c r="A94" s="315" t="s">
        <v>223</v>
      </c>
      <c r="B94" s="315"/>
      <c r="C94" s="74" t="s">
        <v>108</v>
      </c>
      <c r="D94" s="74" t="s">
        <v>107</v>
      </c>
      <c r="E94" s="74"/>
      <c r="F94" s="74"/>
      <c r="G94" s="74"/>
      <c r="H94" s="74"/>
      <c r="I94" s="74" t="s">
        <v>224</v>
      </c>
      <c r="J94" s="75"/>
      <c r="K94" s="75"/>
      <c r="L94" s="75"/>
    </row>
    <row r="95" spans="1:12" ht="52.5" customHeight="1">
      <c r="A95" s="315" t="s">
        <v>344</v>
      </c>
      <c r="B95" s="315"/>
      <c r="C95" s="74"/>
      <c r="D95" s="74"/>
      <c r="E95" s="74"/>
      <c r="F95" s="74"/>
      <c r="G95" s="74"/>
      <c r="H95" s="74"/>
      <c r="I95" s="74" t="s">
        <v>186</v>
      </c>
      <c r="J95" s="75"/>
      <c r="K95" s="75"/>
      <c r="L95" s="75"/>
    </row>
    <row r="96" spans="1:12" ht="15.75" customHeight="1">
      <c r="A96" s="315" t="s">
        <v>179</v>
      </c>
      <c r="B96" s="315"/>
      <c r="C96" s="72" t="s">
        <v>108</v>
      </c>
      <c r="D96" s="72" t="s">
        <v>107</v>
      </c>
      <c r="E96" s="74"/>
      <c r="F96" s="74"/>
      <c r="G96" s="74"/>
      <c r="H96" s="74"/>
      <c r="I96" s="74" t="s">
        <v>180</v>
      </c>
      <c r="J96" s="75"/>
      <c r="K96" s="75"/>
      <c r="L96" s="75"/>
    </row>
    <row r="97" spans="1:12" ht="54" customHeight="1">
      <c r="A97" s="366" t="s">
        <v>350</v>
      </c>
      <c r="B97" s="366"/>
      <c r="C97" s="74"/>
      <c r="D97" s="74"/>
      <c r="E97" s="74"/>
      <c r="F97" s="74"/>
      <c r="G97" s="74"/>
      <c r="H97" s="74"/>
      <c r="I97" s="74"/>
      <c r="J97" s="75"/>
      <c r="K97" s="75"/>
      <c r="L97" s="75"/>
    </row>
    <row r="98" spans="1:12" ht="53.25" customHeight="1">
      <c r="A98" s="366" t="s">
        <v>351</v>
      </c>
      <c r="B98" s="366"/>
      <c r="C98" s="74"/>
      <c r="D98" s="74"/>
      <c r="E98" s="74"/>
      <c r="F98" s="74"/>
      <c r="G98" s="74"/>
      <c r="H98" s="74"/>
      <c r="I98" s="74"/>
      <c r="J98" s="75"/>
      <c r="K98" s="75"/>
      <c r="L98" s="75"/>
    </row>
    <row r="99" spans="1:12" s="71" customFormat="1" ht="15.75" customHeight="1">
      <c r="A99" s="318" t="s">
        <v>126</v>
      </c>
      <c r="B99" s="318"/>
      <c r="C99" s="69" t="s">
        <v>108</v>
      </c>
      <c r="D99" s="69" t="s">
        <v>107</v>
      </c>
      <c r="E99" s="69"/>
      <c r="F99" s="69"/>
      <c r="G99" s="69"/>
      <c r="H99" s="69" t="s">
        <v>127</v>
      </c>
      <c r="I99" s="69"/>
      <c r="J99" s="70">
        <f>SUM(J101:J110)</f>
        <v>0</v>
      </c>
      <c r="K99" s="70">
        <f>SUM(K101:K110)</f>
        <v>0</v>
      </c>
      <c r="L99" s="70">
        <f>SUM(L101:L110)</f>
        <v>0</v>
      </c>
    </row>
    <row r="100" spans="1:12" ht="15.75" customHeight="1">
      <c r="A100" s="317" t="s">
        <v>216</v>
      </c>
      <c r="B100" s="317"/>
      <c r="C100" s="72"/>
      <c r="D100" s="72"/>
      <c r="E100" s="72"/>
      <c r="F100" s="72"/>
      <c r="G100" s="72"/>
      <c r="H100" s="72"/>
      <c r="I100" s="72"/>
      <c r="J100" s="73"/>
      <c r="K100" s="73"/>
      <c r="L100" s="73"/>
    </row>
    <row r="101" spans="1:12" ht="15.75" customHeight="1">
      <c r="A101" s="366" t="s">
        <v>225</v>
      </c>
      <c r="B101" s="366"/>
      <c r="C101" s="74" t="s">
        <v>108</v>
      </c>
      <c r="D101" s="74" t="s">
        <v>107</v>
      </c>
      <c r="E101" s="74"/>
      <c r="F101" s="74"/>
      <c r="G101" s="74"/>
      <c r="H101" s="72"/>
      <c r="I101" s="74"/>
      <c r="J101" s="75"/>
      <c r="K101" s="75"/>
      <c r="L101" s="75"/>
    </row>
    <row r="102" spans="1:12" ht="27" customHeight="1">
      <c r="A102" s="366" t="s">
        <v>226</v>
      </c>
      <c r="B102" s="366"/>
      <c r="C102" s="74" t="s">
        <v>108</v>
      </c>
      <c r="D102" s="74" t="s">
        <v>107</v>
      </c>
      <c r="E102" s="74"/>
      <c r="F102" s="74"/>
      <c r="G102" s="74"/>
      <c r="H102" s="72"/>
      <c r="I102" s="74"/>
      <c r="J102" s="75"/>
      <c r="K102" s="75"/>
      <c r="L102" s="75"/>
    </row>
    <row r="103" spans="1:12" ht="27.75" customHeight="1">
      <c r="A103" s="366" t="s">
        <v>227</v>
      </c>
      <c r="B103" s="366"/>
      <c r="C103" s="74" t="s">
        <v>108</v>
      </c>
      <c r="D103" s="74" t="s">
        <v>107</v>
      </c>
      <c r="E103" s="74"/>
      <c r="F103" s="74"/>
      <c r="G103" s="74"/>
      <c r="H103" s="74"/>
      <c r="I103" s="74"/>
      <c r="J103" s="75"/>
      <c r="K103" s="75"/>
      <c r="L103" s="75"/>
    </row>
    <row r="104" spans="1:12" ht="42" customHeight="1">
      <c r="A104" s="366" t="s">
        <v>272</v>
      </c>
      <c r="B104" s="366"/>
      <c r="C104" s="74" t="s">
        <v>108</v>
      </c>
      <c r="D104" s="74" t="s">
        <v>107</v>
      </c>
      <c r="E104" s="74"/>
      <c r="F104" s="74"/>
      <c r="G104" s="74"/>
      <c r="H104" s="74"/>
      <c r="I104" s="74"/>
      <c r="J104" s="75"/>
      <c r="K104" s="75"/>
      <c r="L104" s="75"/>
    </row>
    <row r="105" spans="1:12" ht="83.25" customHeight="1">
      <c r="A105" s="365" t="s">
        <v>354</v>
      </c>
      <c r="B105" s="365"/>
      <c r="C105" s="74" t="s">
        <v>108</v>
      </c>
      <c r="D105" s="74" t="s">
        <v>107</v>
      </c>
      <c r="E105" s="74"/>
      <c r="F105" s="74"/>
      <c r="G105" s="74"/>
      <c r="H105" s="74"/>
      <c r="I105" s="74" t="s">
        <v>222</v>
      </c>
      <c r="J105" s="75"/>
      <c r="K105" s="75"/>
      <c r="L105" s="75"/>
    </row>
    <row r="106" spans="1:12" ht="106.5" customHeight="1">
      <c r="A106" s="315" t="s">
        <v>196</v>
      </c>
      <c r="B106" s="315"/>
      <c r="C106" s="74" t="s">
        <v>108</v>
      </c>
      <c r="D106" s="74" t="s">
        <v>107</v>
      </c>
      <c r="E106" s="74"/>
      <c r="F106" s="74"/>
      <c r="G106" s="74"/>
      <c r="H106" s="74"/>
      <c r="I106" s="74" t="s">
        <v>197</v>
      </c>
      <c r="J106" s="75"/>
      <c r="K106" s="75"/>
      <c r="L106" s="75"/>
    </row>
    <row r="107" spans="1:12" ht="102" customHeight="1">
      <c r="A107" s="315" t="s">
        <v>199</v>
      </c>
      <c r="B107" s="315"/>
      <c r="C107" s="74" t="s">
        <v>108</v>
      </c>
      <c r="D107" s="74" t="s">
        <v>107</v>
      </c>
      <c r="E107" s="74"/>
      <c r="F107" s="74"/>
      <c r="G107" s="74"/>
      <c r="H107" s="74"/>
      <c r="I107" s="74" t="s">
        <v>200</v>
      </c>
      <c r="J107" s="75"/>
      <c r="K107" s="75"/>
      <c r="L107" s="75"/>
    </row>
    <row r="108" spans="1:12" ht="102.75" customHeight="1">
      <c r="A108" s="315" t="s">
        <v>199</v>
      </c>
      <c r="B108" s="315"/>
      <c r="C108" s="74" t="s">
        <v>108</v>
      </c>
      <c r="D108" s="74" t="s">
        <v>107</v>
      </c>
      <c r="E108" s="74"/>
      <c r="F108" s="74"/>
      <c r="G108" s="74"/>
      <c r="H108" s="74"/>
      <c r="I108" s="74" t="s">
        <v>200</v>
      </c>
      <c r="J108" s="75"/>
      <c r="K108" s="75"/>
      <c r="L108" s="75"/>
    </row>
    <row r="109" spans="1:12" ht="54" customHeight="1">
      <c r="A109" s="315" t="s">
        <v>344</v>
      </c>
      <c r="B109" s="315"/>
      <c r="C109" s="74"/>
      <c r="D109" s="74"/>
      <c r="E109" s="74"/>
      <c r="F109" s="74"/>
      <c r="G109" s="74"/>
      <c r="H109" s="74"/>
      <c r="I109" s="74" t="s">
        <v>186</v>
      </c>
      <c r="J109" s="75"/>
      <c r="K109" s="75"/>
      <c r="L109" s="75"/>
    </row>
    <row r="110" spans="1:12" ht="45.75" customHeight="1">
      <c r="A110" s="366" t="s">
        <v>355</v>
      </c>
      <c r="B110" s="366"/>
      <c r="C110" s="74"/>
      <c r="D110" s="74"/>
      <c r="E110" s="74"/>
      <c r="F110" s="74"/>
      <c r="G110" s="74"/>
      <c r="H110" s="74"/>
      <c r="I110" s="74"/>
      <c r="J110" s="75"/>
      <c r="K110" s="75"/>
      <c r="L110" s="75"/>
    </row>
    <row r="111" spans="1:12" s="71" customFormat="1" ht="39" customHeight="1">
      <c r="A111" s="318" t="s">
        <v>229</v>
      </c>
      <c r="B111" s="318"/>
      <c r="C111" s="69" t="s">
        <v>108</v>
      </c>
      <c r="D111" s="69" t="s">
        <v>107</v>
      </c>
      <c r="E111" s="69"/>
      <c r="F111" s="69"/>
      <c r="G111" s="69"/>
      <c r="H111" s="69" t="s">
        <v>129</v>
      </c>
      <c r="I111" s="69"/>
      <c r="J111" s="70">
        <f>SUM(J113:J118)</f>
        <v>0</v>
      </c>
      <c r="K111" s="70">
        <f>SUM(K113:K118)</f>
        <v>0</v>
      </c>
      <c r="L111" s="70">
        <f>SUM(L113:L118)</f>
        <v>0</v>
      </c>
    </row>
    <row r="112" spans="1:12" ht="15.75" customHeight="1">
      <c r="A112" s="317" t="s">
        <v>216</v>
      </c>
      <c r="B112" s="317"/>
      <c r="C112" s="72"/>
      <c r="D112" s="72"/>
      <c r="E112" s="72"/>
      <c r="F112" s="72"/>
      <c r="G112" s="72"/>
      <c r="H112" s="72"/>
      <c r="I112" s="72"/>
      <c r="J112" s="73"/>
      <c r="K112" s="73"/>
      <c r="L112" s="73"/>
    </row>
    <row r="113" spans="1:12" ht="72.75" customHeight="1">
      <c r="A113" s="315" t="s">
        <v>230</v>
      </c>
      <c r="B113" s="315"/>
      <c r="C113" s="74" t="s">
        <v>108</v>
      </c>
      <c r="D113" s="74" t="s">
        <v>107</v>
      </c>
      <c r="E113" s="74"/>
      <c r="F113" s="74"/>
      <c r="G113" s="74"/>
      <c r="H113" s="74"/>
      <c r="I113" s="74" t="s">
        <v>182</v>
      </c>
      <c r="J113" s="75"/>
      <c r="K113" s="75"/>
      <c r="L113" s="75"/>
    </row>
    <row r="114" spans="1:12" ht="52.5" customHeight="1">
      <c r="A114" s="365" t="s">
        <v>207</v>
      </c>
      <c r="B114" s="365"/>
      <c r="C114" s="74" t="s">
        <v>108</v>
      </c>
      <c r="D114" s="74" t="s">
        <v>107</v>
      </c>
      <c r="E114" s="74"/>
      <c r="F114" s="74"/>
      <c r="G114" s="74"/>
      <c r="H114" s="72"/>
      <c r="I114" s="74" t="s">
        <v>208</v>
      </c>
      <c r="J114" s="75"/>
      <c r="K114" s="75"/>
      <c r="L114" s="75"/>
    </row>
    <row r="115" spans="1:12" ht="48.75" customHeight="1">
      <c r="A115" s="315" t="s">
        <v>356</v>
      </c>
      <c r="B115" s="315"/>
      <c r="C115" s="74" t="s">
        <v>108</v>
      </c>
      <c r="D115" s="74" t="s">
        <v>107</v>
      </c>
      <c r="E115" s="74"/>
      <c r="F115" s="74"/>
      <c r="G115" s="74"/>
      <c r="H115" s="74"/>
      <c r="I115" s="74" t="s">
        <v>232</v>
      </c>
      <c r="J115" s="75"/>
      <c r="K115" s="75"/>
      <c r="L115" s="75"/>
    </row>
    <row r="116" spans="1:12" ht="32.25" customHeight="1">
      <c r="A116" s="315" t="s">
        <v>179</v>
      </c>
      <c r="B116" s="315"/>
      <c r="C116" s="72" t="s">
        <v>108</v>
      </c>
      <c r="D116" s="72" t="s">
        <v>107</v>
      </c>
      <c r="E116" s="74"/>
      <c r="F116" s="74"/>
      <c r="G116" s="74"/>
      <c r="H116" s="74"/>
      <c r="I116" s="74" t="s">
        <v>180</v>
      </c>
      <c r="J116" s="75"/>
      <c r="K116" s="75"/>
      <c r="L116" s="75"/>
    </row>
    <row r="117" spans="1:12" ht="48.75" customHeight="1">
      <c r="A117" s="366" t="s">
        <v>350</v>
      </c>
      <c r="B117" s="366"/>
      <c r="C117" s="74"/>
      <c r="D117" s="74"/>
      <c r="E117" s="74"/>
      <c r="F117" s="74"/>
      <c r="G117" s="74"/>
      <c r="H117" s="74"/>
      <c r="I117" s="74"/>
      <c r="J117" s="75"/>
      <c r="K117" s="75"/>
      <c r="L117" s="75"/>
    </row>
    <row r="118" spans="1:12" ht="63" customHeight="1">
      <c r="A118" s="366" t="s">
        <v>252</v>
      </c>
      <c r="B118" s="366"/>
      <c r="C118" s="74"/>
      <c r="D118" s="74"/>
      <c r="E118" s="74"/>
      <c r="F118" s="74"/>
      <c r="G118" s="74"/>
      <c r="H118" s="74"/>
      <c r="I118" s="74"/>
      <c r="J118" s="75"/>
      <c r="K118" s="75"/>
      <c r="L118" s="75"/>
    </row>
    <row r="119" spans="1:12" s="71" customFormat="1" ht="41.25" customHeight="1">
      <c r="A119" s="318" t="s">
        <v>130</v>
      </c>
      <c r="B119" s="318"/>
      <c r="C119" s="69" t="s">
        <v>108</v>
      </c>
      <c r="D119" s="69" t="s">
        <v>107</v>
      </c>
      <c r="E119" s="69"/>
      <c r="F119" s="69"/>
      <c r="G119" s="69"/>
      <c r="H119" s="69" t="s">
        <v>131</v>
      </c>
      <c r="I119" s="69"/>
      <c r="J119" s="70">
        <f>SUM(J120:J129)</f>
        <v>0</v>
      </c>
      <c r="K119" s="70">
        <f>SUM(K120:K129)</f>
        <v>0</v>
      </c>
      <c r="L119" s="70">
        <f>SUM(L120:L129)</f>
        <v>0</v>
      </c>
    </row>
    <row r="120" spans="1:12" ht="53.25" customHeight="1">
      <c r="A120" s="365" t="s">
        <v>207</v>
      </c>
      <c r="B120" s="365"/>
      <c r="C120" s="74" t="s">
        <v>108</v>
      </c>
      <c r="D120" s="74" t="s">
        <v>107</v>
      </c>
      <c r="E120" s="74"/>
      <c r="F120" s="74"/>
      <c r="G120" s="74"/>
      <c r="H120" s="72"/>
      <c r="I120" s="74" t="s">
        <v>208</v>
      </c>
      <c r="J120" s="73"/>
      <c r="K120" s="73"/>
      <c r="L120" s="73"/>
    </row>
    <row r="121" spans="1:12" ht="102" customHeight="1">
      <c r="A121" s="365" t="s">
        <v>354</v>
      </c>
      <c r="B121" s="365"/>
      <c r="C121" s="74" t="s">
        <v>108</v>
      </c>
      <c r="D121" s="74" t="s">
        <v>107</v>
      </c>
      <c r="E121" s="74"/>
      <c r="F121" s="74"/>
      <c r="G121" s="74"/>
      <c r="H121" s="74"/>
      <c r="I121" s="74" t="s">
        <v>222</v>
      </c>
      <c r="J121" s="73"/>
      <c r="K121" s="73"/>
      <c r="L121" s="73"/>
    </row>
    <row r="122" spans="1:12" ht="102" customHeight="1">
      <c r="A122" s="315" t="s">
        <v>196</v>
      </c>
      <c r="B122" s="315"/>
      <c r="C122" s="74" t="s">
        <v>108</v>
      </c>
      <c r="D122" s="74" t="s">
        <v>107</v>
      </c>
      <c r="E122" s="74"/>
      <c r="F122" s="74"/>
      <c r="G122" s="74"/>
      <c r="H122" s="74"/>
      <c r="I122" s="74" t="s">
        <v>197</v>
      </c>
      <c r="J122" s="73"/>
      <c r="K122" s="73"/>
      <c r="L122" s="73"/>
    </row>
    <row r="123" spans="1:12" ht="105.75" customHeight="1">
      <c r="A123" s="315" t="s">
        <v>199</v>
      </c>
      <c r="B123" s="315"/>
      <c r="C123" s="74" t="s">
        <v>108</v>
      </c>
      <c r="D123" s="74" t="s">
        <v>107</v>
      </c>
      <c r="E123" s="74"/>
      <c r="F123" s="74"/>
      <c r="G123" s="74"/>
      <c r="H123" s="74"/>
      <c r="I123" s="74" t="s">
        <v>200</v>
      </c>
      <c r="J123" s="73"/>
      <c r="K123" s="73"/>
      <c r="L123" s="73"/>
    </row>
    <row r="124" spans="1:12" ht="57" customHeight="1">
      <c r="A124" s="315" t="s">
        <v>344</v>
      </c>
      <c r="B124" s="315"/>
      <c r="C124" s="74" t="s">
        <v>108</v>
      </c>
      <c r="D124" s="74" t="s">
        <v>107</v>
      </c>
      <c r="E124" s="74"/>
      <c r="F124" s="74"/>
      <c r="G124" s="74"/>
      <c r="H124" s="74"/>
      <c r="I124" s="74" t="s">
        <v>186</v>
      </c>
      <c r="J124" s="75"/>
      <c r="K124" s="75"/>
      <c r="L124" s="75"/>
    </row>
    <row r="125" spans="1:12" ht="46.5" customHeight="1">
      <c r="A125" s="315" t="s">
        <v>234</v>
      </c>
      <c r="B125" s="315"/>
      <c r="C125" s="74" t="s">
        <v>108</v>
      </c>
      <c r="D125" s="74" t="s">
        <v>107</v>
      </c>
      <c r="E125" s="74"/>
      <c r="F125" s="74"/>
      <c r="G125" s="74"/>
      <c r="H125" s="74"/>
      <c r="I125" s="74" t="s">
        <v>247</v>
      </c>
      <c r="J125" s="75"/>
      <c r="K125" s="75"/>
      <c r="L125" s="75"/>
    </row>
    <row r="126" spans="1:12" ht="51.75" customHeight="1">
      <c r="A126" s="315" t="s">
        <v>236</v>
      </c>
      <c r="B126" s="315"/>
      <c r="C126" s="74" t="s">
        <v>108</v>
      </c>
      <c r="D126" s="74" t="s">
        <v>107</v>
      </c>
      <c r="E126" s="74"/>
      <c r="F126" s="74"/>
      <c r="G126" s="74"/>
      <c r="H126" s="74"/>
      <c r="I126" s="74" t="s">
        <v>237</v>
      </c>
      <c r="J126" s="75"/>
      <c r="K126" s="75"/>
      <c r="L126" s="75"/>
    </row>
    <row r="127" spans="1:12" ht="27.75" customHeight="1">
      <c r="A127" s="315" t="s">
        <v>179</v>
      </c>
      <c r="B127" s="315"/>
      <c r="C127" s="72" t="s">
        <v>108</v>
      </c>
      <c r="D127" s="72" t="s">
        <v>107</v>
      </c>
      <c r="E127" s="74"/>
      <c r="F127" s="74"/>
      <c r="G127" s="74"/>
      <c r="H127" s="74"/>
      <c r="I127" s="74" t="s">
        <v>180</v>
      </c>
      <c r="J127" s="75"/>
      <c r="K127" s="75"/>
      <c r="L127" s="75"/>
    </row>
    <row r="128" spans="1:12" ht="54.75" customHeight="1">
      <c r="A128" s="366" t="s">
        <v>350</v>
      </c>
      <c r="B128" s="366"/>
      <c r="C128" s="72" t="s">
        <v>108</v>
      </c>
      <c r="D128" s="72" t="s">
        <v>107</v>
      </c>
      <c r="E128" s="74"/>
      <c r="F128" s="74"/>
      <c r="G128" s="74"/>
      <c r="H128" s="74"/>
      <c r="I128" s="74"/>
      <c r="J128" s="75"/>
      <c r="K128" s="75"/>
      <c r="L128" s="75"/>
    </row>
    <row r="129" spans="1:12" ht="65.25" customHeight="1">
      <c r="A129" s="366" t="s">
        <v>252</v>
      </c>
      <c r="B129" s="366"/>
      <c r="C129" s="72" t="s">
        <v>108</v>
      </c>
      <c r="D129" s="72" t="s">
        <v>107</v>
      </c>
      <c r="E129" s="74"/>
      <c r="F129" s="74"/>
      <c r="G129" s="74"/>
      <c r="H129" s="74"/>
      <c r="I129" s="74"/>
      <c r="J129" s="75"/>
      <c r="K129" s="75"/>
      <c r="L129" s="75"/>
    </row>
    <row r="130" spans="1:12" ht="32.25" customHeight="1">
      <c r="A130" s="371" t="s">
        <v>238</v>
      </c>
      <c r="B130" s="371"/>
      <c r="C130" s="154" t="s">
        <v>108</v>
      </c>
      <c r="D130" s="154" t="s">
        <v>107</v>
      </c>
      <c r="E130" s="154"/>
      <c r="F130" s="154"/>
      <c r="G130" s="154"/>
      <c r="H130" s="155"/>
      <c r="I130" s="155"/>
      <c r="J130" s="157">
        <f>J131+J135+J140+J144+J145+J149+J155+J160+J174+J189+J200+J208</f>
        <v>0</v>
      </c>
      <c r="K130" s="157">
        <f>K131+K135+K140+K144+K145+K149+K155+K160+K174+K189+K200+K208</f>
        <v>0</v>
      </c>
      <c r="L130" s="157">
        <f>L131+L135+L140+L144+L145+L149+L155+L160+L174+L189+L200+L208</f>
        <v>0</v>
      </c>
    </row>
    <row r="131" spans="1:12" s="78" customFormat="1" ht="32.25" customHeight="1">
      <c r="A131" s="318" t="s">
        <v>105</v>
      </c>
      <c r="B131" s="318"/>
      <c r="C131" s="69" t="s">
        <v>108</v>
      </c>
      <c r="D131" s="69" t="s">
        <v>107</v>
      </c>
      <c r="E131" s="69"/>
      <c r="F131" s="69"/>
      <c r="G131" s="69"/>
      <c r="H131" s="69" t="s">
        <v>109</v>
      </c>
      <c r="I131" s="69"/>
      <c r="J131" s="70">
        <f>J133+J134</f>
        <v>0</v>
      </c>
      <c r="K131" s="70">
        <f>K133+K134</f>
        <v>0</v>
      </c>
      <c r="L131" s="70">
        <f>L133+L134</f>
        <v>0</v>
      </c>
    </row>
    <row r="132" spans="1:12" s="78" customFormat="1" ht="18.75" customHeight="1">
      <c r="A132" s="317" t="s">
        <v>70</v>
      </c>
      <c r="B132" s="317"/>
      <c r="C132" s="72" t="s">
        <v>108</v>
      </c>
      <c r="D132" s="72" t="s">
        <v>107</v>
      </c>
      <c r="E132" s="72"/>
      <c r="F132" s="72"/>
      <c r="G132" s="72"/>
      <c r="H132" s="72"/>
      <c r="I132" s="72"/>
      <c r="J132" s="73"/>
      <c r="K132" s="73"/>
      <c r="L132" s="73"/>
    </row>
    <row r="133" spans="1:12" s="78" customFormat="1" ht="32.25" customHeight="1">
      <c r="A133" s="315" t="s">
        <v>179</v>
      </c>
      <c r="B133" s="315"/>
      <c r="C133" s="72" t="s">
        <v>108</v>
      </c>
      <c r="D133" s="72" t="s">
        <v>107</v>
      </c>
      <c r="E133" s="74"/>
      <c r="F133" s="74"/>
      <c r="G133" s="74"/>
      <c r="H133" s="74"/>
      <c r="I133" s="74" t="s">
        <v>180</v>
      </c>
      <c r="J133" s="75"/>
      <c r="K133" s="75"/>
      <c r="L133" s="75"/>
    </row>
    <row r="134" spans="1:12" s="78" customFormat="1" ht="32.25" customHeight="1">
      <c r="A134" s="315" t="s">
        <v>181</v>
      </c>
      <c r="B134" s="315"/>
      <c r="C134" s="72" t="s">
        <v>108</v>
      </c>
      <c r="D134" s="72" t="s">
        <v>107</v>
      </c>
      <c r="E134" s="74"/>
      <c r="F134" s="74"/>
      <c r="G134" s="74"/>
      <c r="H134" s="74"/>
      <c r="I134" s="74" t="s">
        <v>182</v>
      </c>
      <c r="J134" s="75"/>
      <c r="K134" s="75"/>
      <c r="L134" s="75"/>
    </row>
    <row r="135" spans="1:12" s="78" customFormat="1" ht="32.25" customHeight="1">
      <c r="A135" s="318" t="s">
        <v>110</v>
      </c>
      <c r="B135" s="318"/>
      <c r="C135" s="69" t="s">
        <v>108</v>
      </c>
      <c r="D135" s="69" t="s">
        <v>107</v>
      </c>
      <c r="E135" s="69"/>
      <c r="F135" s="69"/>
      <c r="G135" s="69"/>
      <c r="H135" s="69" t="s">
        <v>111</v>
      </c>
      <c r="I135" s="69"/>
      <c r="J135" s="70">
        <f>J137+J138+J139</f>
        <v>0</v>
      </c>
      <c r="K135" s="70">
        <f>K137+K138+K139</f>
        <v>0</v>
      </c>
      <c r="L135" s="70">
        <f>L137+L138+L139</f>
        <v>0</v>
      </c>
    </row>
    <row r="136" spans="1:12" s="78" customFormat="1" ht="21" customHeight="1">
      <c r="A136" s="317" t="s">
        <v>70</v>
      </c>
      <c r="B136" s="317"/>
      <c r="C136" s="69"/>
      <c r="D136" s="69"/>
      <c r="E136" s="69"/>
      <c r="F136" s="69"/>
      <c r="G136" s="69"/>
      <c r="H136" s="69"/>
      <c r="I136" s="69"/>
      <c r="J136" s="70"/>
      <c r="K136" s="70"/>
      <c r="L136" s="70"/>
    </row>
    <row r="137" spans="1:12" s="78" customFormat="1" ht="32.25" customHeight="1">
      <c r="A137" s="315" t="s">
        <v>344</v>
      </c>
      <c r="B137" s="315"/>
      <c r="C137" s="72" t="s">
        <v>108</v>
      </c>
      <c r="D137" s="72" t="s">
        <v>107</v>
      </c>
      <c r="E137" s="74"/>
      <c r="F137" s="74"/>
      <c r="G137" s="74"/>
      <c r="H137" s="74"/>
      <c r="I137" s="74" t="s">
        <v>186</v>
      </c>
      <c r="J137" s="75">
        <f>'приложение 3'!E20</f>
        <v>0</v>
      </c>
      <c r="K137" s="75">
        <f>'приложение 3'!E31</f>
        <v>0</v>
      </c>
      <c r="L137" s="75">
        <f>'приложение 3'!E41</f>
        <v>0</v>
      </c>
    </row>
    <row r="138" spans="1:12" s="78" customFormat="1" ht="32.25" customHeight="1">
      <c r="A138" s="315" t="s">
        <v>179</v>
      </c>
      <c r="B138" s="315"/>
      <c r="C138" s="72" t="s">
        <v>108</v>
      </c>
      <c r="D138" s="72" t="s">
        <v>107</v>
      </c>
      <c r="E138" s="74"/>
      <c r="F138" s="74"/>
      <c r="G138" s="74"/>
      <c r="H138" s="74"/>
      <c r="I138" s="74" t="s">
        <v>180</v>
      </c>
      <c r="J138" s="73"/>
      <c r="K138" s="73"/>
      <c r="L138" s="73"/>
    </row>
    <row r="139" spans="1:12" s="78" customFormat="1" ht="32.25" customHeight="1">
      <c r="A139" s="315" t="s">
        <v>164</v>
      </c>
      <c r="B139" s="315"/>
      <c r="C139" s="74" t="s">
        <v>108</v>
      </c>
      <c r="D139" s="74" t="s">
        <v>107</v>
      </c>
      <c r="E139" s="74"/>
      <c r="F139" s="74"/>
      <c r="G139" s="74"/>
      <c r="H139" s="74"/>
      <c r="I139" s="74" t="s">
        <v>165</v>
      </c>
      <c r="J139" s="75"/>
      <c r="K139" s="75"/>
      <c r="L139" s="75"/>
    </row>
    <row r="140" spans="1:12" s="78" customFormat="1" ht="32.25" customHeight="1">
      <c r="A140" s="318" t="s">
        <v>112</v>
      </c>
      <c r="B140" s="318"/>
      <c r="C140" s="69" t="s">
        <v>108</v>
      </c>
      <c r="D140" s="69" t="s">
        <v>107</v>
      </c>
      <c r="E140" s="69"/>
      <c r="F140" s="69"/>
      <c r="G140" s="69"/>
      <c r="H140" s="69" t="s">
        <v>113</v>
      </c>
      <c r="I140" s="69"/>
      <c r="J140" s="70">
        <f>J142+J143</f>
        <v>0</v>
      </c>
      <c r="K140" s="70">
        <f>K142+K143</f>
        <v>0</v>
      </c>
      <c r="L140" s="70">
        <f>L142+L143</f>
        <v>0</v>
      </c>
    </row>
    <row r="141" spans="1:12" s="78" customFormat="1" ht="21" customHeight="1">
      <c r="A141" s="317" t="s">
        <v>70</v>
      </c>
      <c r="B141" s="317"/>
      <c r="C141" s="69"/>
      <c r="D141" s="69"/>
      <c r="E141" s="69"/>
      <c r="F141" s="69"/>
      <c r="G141" s="69"/>
      <c r="H141" s="69"/>
      <c r="I141" s="69"/>
      <c r="J141" s="70"/>
      <c r="K141" s="70"/>
      <c r="L141" s="70"/>
    </row>
    <row r="142" spans="1:12" s="78" customFormat="1" ht="32.25" customHeight="1">
      <c r="A142" s="315" t="s">
        <v>179</v>
      </c>
      <c r="B142" s="315"/>
      <c r="C142" s="72" t="s">
        <v>108</v>
      </c>
      <c r="D142" s="72" t="s">
        <v>107</v>
      </c>
      <c r="E142" s="74"/>
      <c r="F142" s="74"/>
      <c r="G142" s="74"/>
      <c r="H142" s="74"/>
      <c r="I142" s="74" t="s">
        <v>180</v>
      </c>
      <c r="J142" s="73"/>
      <c r="K142" s="73"/>
      <c r="L142" s="73"/>
    </row>
    <row r="143" spans="1:12" s="78" customFormat="1" ht="32.25" customHeight="1">
      <c r="A143" s="315" t="s">
        <v>184</v>
      </c>
      <c r="B143" s="315"/>
      <c r="C143" s="72"/>
      <c r="D143" s="72"/>
      <c r="E143" s="74"/>
      <c r="F143" s="74"/>
      <c r="G143" s="74"/>
      <c r="H143" s="74"/>
      <c r="I143" s="74" t="s">
        <v>182</v>
      </c>
      <c r="J143" s="73"/>
      <c r="K143" s="73"/>
      <c r="L143" s="73"/>
    </row>
    <row r="144" spans="1:12" s="79" customFormat="1" ht="40.5" customHeight="1">
      <c r="A144" s="318" t="s">
        <v>114</v>
      </c>
      <c r="B144" s="318"/>
      <c r="C144" s="69" t="s">
        <v>108</v>
      </c>
      <c r="D144" s="69" t="s">
        <v>107</v>
      </c>
      <c r="E144" s="69"/>
      <c r="F144" s="69"/>
      <c r="G144" s="69"/>
      <c r="H144" s="69" t="s">
        <v>115</v>
      </c>
      <c r="I144" s="69"/>
      <c r="J144" s="70"/>
      <c r="K144" s="70"/>
      <c r="L144" s="70"/>
    </row>
    <row r="145" spans="1:12" s="79" customFormat="1" ht="32.25" customHeight="1">
      <c r="A145" s="318" t="s">
        <v>116</v>
      </c>
      <c r="B145" s="318"/>
      <c r="C145" s="69" t="s">
        <v>108</v>
      </c>
      <c r="D145" s="69" t="s">
        <v>107</v>
      </c>
      <c r="E145" s="69"/>
      <c r="F145" s="69"/>
      <c r="G145" s="69"/>
      <c r="H145" s="69" t="s">
        <v>117</v>
      </c>
      <c r="I145" s="69"/>
      <c r="J145" s="70">
        <f>J147+J148</f>
        <v>0</v>
      </c>
      <c r="K145" s="70">
        <f>K147+K148</f>
        <v>0</v>
      </c>
      <c r="L145" s="70">
        <f>L147+L148</f>
        <v>0</v>
      </c>
    </row>
    <row r="146" spans="1:12" s="79" customFormat="1" ht="16.5" customHeight="1">
      <c r="A146" s="317" t="s">
        <v>70</v>
      </c>
      <c r="B146" s="317"/>
      <c r="C146" s="69"/>
      <c r="D146" s="69"/>
      <c r="E146" s="69"/>
      <c r="F146" s="69"/>
      <c r="G146" s="69"/>
      <c r="H146" s="69"/>
      <c r="I146" s="69"/>
      <c r="J146" s="70"/>
      <c r="K146" s="70"/>
      <c r="L146" s="70"/>
    </row>
    <row r="147" spans="1:12" s="78" customFormat="1" ht="51" customHeight="1">
      <c r="A147" s="315" t="s">
        <v>344</v>
      </c>
      <c r="B147" s="315"/>
      <c r="C147" s="72" t="s">
        <v>108</v>
      </c>
      <c r="D147" s="72" t="s">
        <v>107</v>
      </c>
      <c r="E147" s="74"/>
      <c r="F147" s="74"/>
      <c r="G147" s="74"/>
      <c r="H147" s="74"/>
      <c r="I147" s="74" t="s">
        <v>186</v>
      </c>
      <c r="J147" s="75">
        <f>'приложение 3'!F20</f>
        <v>0</v>
      </c>
      <c r="K147" s="75">
        <f>'приложение 3'!F31</f>
        <v>0</v>
      </c>
      <c r="L147" s="75">
        <f>'приложение 3'!F41</f>
        <v>0</v>
      </c>
    </row>
    <row r="148" spans="1:12" s="78" customFormat="1" ht="24" customHeight="1">
      <c r="A148" s="315" t="s">
        <v>187</v>
      </c>
      <c r="B148" s="315"/>
      <c r="C148" s="72" t="s">
        <v>108</v>
      </c>
      <c r="D148" s="72" t="s">
        <v>107</v>
      </c>
      <c r="E148" s="74"/>
      <c r="F148" s="74"/>
      <c r="G148" s="74"/>
      <c r="H148" s="74"/>
      <c r="I148" s="74" t="s">
        <v>182</v>
      </c>
      <c r="J148" s="75"/>
      <c r="K148" s="75"/>
      <c r="L148" s="75"/>
    </row>
    <row r="149" spans="1:12" s="79" customFormat="1" ht="32.25" customHeight="1">
      <c r="A149" s="318" t="s">
        <v>118</v>
      </c>
      <c r="B149" s="318"/>
      <c r="C149" s="69" t="s">
        <v>108</v>
      </c>
      <c r="D149" s="69" t="s">
        <v>107</v>
      </c>
      <c r="E149" s="69"/>
      <c r="F149" s="69"/>
      <c r="G149" s="69"/>
      <c r="H149" s="69" t="s">
        <v>119</v>
      </c>
      <c r="I149" s="69"/>
      <c r="J149" s="70">
        <f>J151+J152+J153+J154</f>
        <v>0</v>
      </c>
      <c r="K149" s="70">
        <f>K151+K152+K153+K154</f>
        <v>0</v>
      </c>
      <c r="L149" s="70">
        <f>L151+L152+L153+L154</f>
        <v>0</v>
      </c>
    </row>
    <row r="150" spans="1:12" s="79" customFormat="1" ht="21" customHeight="1">
      <c r="A150" s="317" t="s">
        <v>70</v>
      </c>
      <c r="B150" s="317"/>
      <c r="C150" s="69"/>
      <c r="D150" s="69"/>
      <c r="E150" s="69"/>
      <c r="F150" s="69"/>
      <c r="G150" s="69"/>
      <c r="H150" s="69"/>
      <c r="I150" s="69"/>
      <c r="J150" s="70"/>
      <c r="K150" s="70"/>
      <c r="L150" s="70"/>
    </row>
    <row r="151" spans="1:12" s="78" customFormat="1" ht="32.25" customHeight="1">
      <c r="A151" s="315" t="s">
        <v>345</v>
      </c>
      <c r="B151" s="315"/>
      <c r="C151" s="74" t="s">
        <v>108</v>
      </c>
      <c r="D151" s="74" t="s">
        <v>107</v>
      </c>
      <c r="E151" s="74"/>
      <c r="F151" s="74"/>
      <c r="G151" s="74"/>
      <c r="H151" s="74"/>
      <c r="I151" s="74" t="s">
        <v>189</v>
      </c>
      <c r="J151" s="75"/>
      <c r="K151" s="75"/>
      <c r="L151" s="75"/>
    </row>
    <row r="152" spans="1:12" s="78" customFormat="1" ht="32.25" customHeight="1">
      <c r="A152" s="315" t="s">
        <v>346</v>
      </c>
      <c r="B152" s="315"/>
      <c r="C152" s="74" t="s">
        <v>108</v>
      </c>
      <c r="D152" s="74" t="s">
        <v>107</v>
      </c>
      <c r="E152" s="74"/>
      <c r="F152" s="74"/>
      <c r="G152" s="74"/>
      <c r="H152" s="74"/>
      <c r="I152" s="74" t="s">
        <v>191</v>
      </c>
      <c r="J152" s="75"/>
      <c r="K152" s="75"/>
      <c r="L152" s="75"/>
    </row>
    <row r="153" spans="1:12" s="78" customFormat="1" ht="32.25" customHeight="1">
      <c r="A153" s="315" t="s">
        <v>347</v>
      </c>
      <c r="B153" s="315"/>
      <c r="C153" s="74" t="s">
        <v>108</v>
      </c>
      <c r="D153" s="74" t="s">
        <v>107</v>
      </c>
      <c r="E153" s="74"/>
      <c r="F153" s="74"/>
      <c r="G153" s="74"/>
      <c r="H153" s="74"/>
      <c r="I153" s="74" t="s">
        <v>193</v>
      </c>
      <c r="J153" s="75"/>
      <c r="K153" s="75"/>
      <c r="L153" s="75"/>
    </row>
    <row r="154" spans="1:12" s="78" customFormat="1" ht="38.25" customHeight="1">
      <c r="A154" s="315" t="s">
        <v>348</v>
      </c>
      <c r="B154" s="315"/>
      <c r="C154" s="74" t="s">
        <v>108</v>
      </c>
      <c r="D154" s="74" t="s">
        <v>107</v>
      </c>
      <c r="E154" s="74"/>
      <c r="F154" s="74"/>
      <c r="G154" s="74"/>
      <c r="H154" s="74"/>
      <c r="I154" s="74" t="s">
        <v>195</v>
      </c>
      <c r="J154" s="75"/>
      <c r="K154" s="75"/>
      <c r="L154" s="75"/>
    </row>
    <row r="155" spans="1:12" s="79" customFormat="1" ht="32.25" customHeight="1">
      <c r="A155" s="318" t="s">
        <v>120</v>
      </c>
      <c r="B155" s="318"/>
      <c r="C155" s="69" t="s">
        <v>108</v>
      </c>
      <c r="D155" s="69" t="s">
        <v>107</v>
      </c>
      <c r="E155" s="69"/>
      <c r="F155" s="69"/>
      <c r="G155" s="69"/>
      <c r="H155" s="69" t="s">
        <v>121</v>
      </c>
      <c r="I155" s="69"/>
      <c r="J155" s="70">
        <f>SUM(J157:J159)</f>
        <v>0</v>
      </c>
      <c r="K155" s="70">
        <f>SUM(K157:K159)</f>
        <v>0</v>
      </c>
      <c r="L155" s="70">
        <f>SUM(L157:L159)</f>
        <v>0</v>
      </c>
    </row>
    <row r="156" spans="1:12" s="79" customFormat="1" ht="21" customHeight="1">
      <c r="A156" s="317" t="s">
        <v>70</v>
      </c>
      <c r="B156" s="317"/>
      <c r="C156" s="69"/>
      <c r="D156" s="69"/>
      <c r="E156" s="69"/>
      <c r="F156" s="69"/>
      <c r="G156" s="69"/>
      <c r="H156" s="69"/>
      <c r="I156" s="69"/>
      <c r="J156" s="70"/>
      <c r="K156" s="70"/>
      <c r="L156" s="70"/>
    </row>
    <row r="157" spans="1:12" s="78" customFormat="1" ht="32.25" customHeight="1">
      <c r="A157" s="315" t="s">
        <v>196</v>
      </c>
      <c r="B157" s="315"/>
      <c r="C157" s="74" t="s">
        <v>108</v>
      </c>
      <c r="D157" s="74" t="s">
        <v>107</v>
      </c>
      <c r="E157" s="74"/>
      <c r="F157" s="74"/>
      <c r="G157" s="74"/>
      <c r="H157" s="74"/>
      <c r="I157" s="74" t="s">
        <v>197</v>
      </c>
      <c r="J157" s="75"/>
      <c r="K157" s="75"/>
      <c r="L157" s="75"/>
    </row>
    <row r="158" spans="1:12" s="78" customFormat="1" ht="42" customHeight="1">
      <c r="A158" s="315" t="s">
        <v>349</v>
      </c>
      <c r="B158" s="315"/>
      <c r="C158" s="74" t="s">
        <v>108</v>
      </c>
      <c r="D158" s="74" t="s">
        <v>107</v>
      </c>
      <c r="E158" s="74"/>
      <c r="F158" s="74"/>
      <c r="G158" s="74"/>
      <c r="H158" s="74"/>
      <c r="I158" s="74" t="s">
        <v>182</v>
      </c>
      <c r="J158" s="75"/>
      <c r="K158" s="75"/>
      <c r="L158" s="75"/>
    </row>
    <row r="159" spans="1:12" s="78" customFormat="1" ht="99.75" customHeight="1">
      <c r="A159" s="315" t="s">
        <v>199</v>
      </c>
      <c r="B159" s="315"/>
      <c r="C159" s="74" t="s">
        <v>108</v>
      </c>
      <c r="D159" s="74" t="s">
        <v>107</v>
      </c>
      <c r="E159" s="74"/>
      <c r="F159" s="74"/>
      <c r="G159" s="74"/>
      <c r="H159" s="74"/>
      <c r="I159" s="74" t="s">
        <v>200</v>
      </c>
      <c r="J159" s="75"/>
      <c r="K159" s="75"/>
      <c r="L159" s="75"/>
    </row>
    <row r="160" spans="1:12" s="79" customFormat="1" ht="32.25" customHeight="1">
      <c r="A160" s="318" t="s">
        <v>122</v>
      </c>
      <c r="B160" s="318"/>
      <c r="C160" s="69" t="s">
        <v>108</v>
      </c>
      <c r="D160" s="69" t="s">
        <v>107</v>
      </c>
      <c r="E160" s="69"/>
      <c r="F160" s="69"/>
      <c r="G160" s="69"/>
      <c r="H160" s="69" t="s">
        <v>123</v>
      </c>
      <c r="I160" s="69"/>
      <c r="J160" s="70">
        <f>SUM(J162:J170)</f>
        <v>0</v>
      </c>
      <c r="K160" s="70">
        <f>SUM(K162:K170)</f>
        <v>0</v>
      </c>
      <c r="L160" s="70">
        <f>SUM(L162:L170)</f>
        <v>0</v>
      </c>
    </row>
    <row r="161" spans="1:12" s="78" customFormat="1" ht="19.5" customHeight="1">
      <c r="A161" s="317" t="s">
        <v>70</v>
      </c>
      <c r="B161" s="317"/>
      <c r="C161" s="72"/>
      <c r="D161" s="72"/>
      <c r="E161" s="72"/>
      <c r="F161" s="72"/>
      <c r="G161" s="72"/>
      <c r="H161" s="72"/>
      <c r="I161" s="72"/>
      <c r="J161" s="73"/>
      <c r="K161" s="73"/>
      <c r="L161" s="73"/>
    </row>
    <row r="162" spans="1:12" s="78" customFormat="1" ht="85.5" customHeight="1">
      <c r="A162" s="315" t="s">
        <v>251</v>
      </c>
      <c r="B162" s="315"/>
      <c r="C162" s="74" t="s">
        <v>108</v>
      </c>
      <c r="D162" s="74" t="s">
        <v>107</v>
      </c>
      <c r="E162" s="74"/>
      <c r="F162" s="74"/>
      <c r="G162" s="74"/>
      <c r="H162" s="72"/>
      <c r="I162" s="74" t="s">
        <v>171</v>
      </c>
      <c r="J162" s="73"/>
      <c r="K162" s="73"/>
      <c r="L162" s="73"/>
    </row>
    <row r="163" spans="1:12" s="78" customFormat="1" ht="88.5" customHeight="1">
      <c r="A163" s="315" t="s">
        <v>271</v>
      </c>
      <c r="B163" s="315"/>
      <c r="C163" s="74" t="s">
        <v>108</v>
      </c>
      <c r="D163" s="74" t="s">
        <v>107</v>
      </c>
      <c r="E163" s="74"/>
      <c r="F163" s="74"/>
      <c r="G163" s="74"/>
      <c r="H163" s="72"/>
      <c r="I163" s="74" t="s">
        <v>203</v>
      </c>
      <c r="J163" s="73"/>
      <c r="K163" s="73"/>
      <c r="L163" s="73"/>
    </row>
    <row r="164" spans="1:12" s="78" customFormat="1" ht="32.25" customHeight="1">
      <c r="A164" s="315" t="s">
        <v>204</v>
      </c>
      <c r="B164" s="315"/>
      <c r="C164" s="74" t="s">
        <v>108</v>
      </c>
      <c r="D164" s="74" t="s">
        <v>107</v>
      </c>
      <c r="E164" s="74"/>
      <c r="F164" s="74"/>
      <c r="G164" s="74"/>
      <c r="H164" s="72"/>
      <c r="I164" s="74" t="s">
        <v>182</v>
      </c>
      <c r="J164" s="73"/>
      <c r="K164" s="73"/>
      <c r="L164" s="73"/>
    </row>
    <row r="165" spans="1:12" s="78" customFormat="1" ht="50.25" customHeight="1">
      <c r="A165" s="368" t="s">
        <v>205</v>
      </c>
      <c r="B165" s="368"/>
      <c r="C165" s="74" t="s">
        <v>108</v>
      </c>
      <c r="D165" s="74" t="s">
        <v>107</v>
      </c>
      <c r="E165" s="74"/>
      <c r="F165" s="74"/>
      <c r="G165" s="74"/>
      <c r="H165" s="72"/>
      <c r="I165" s="74" t="s">
        <v>206</v>
      </c>
      <c r="J165" s="73"/>
      <c r="K165" s="73"/>
      <c r="L165" s="73"/>
    </row>
    <row r="166" spans="1:12" s="78" customFormat="1" ht="48" customHeight="1">
      <c r="A166" s="365" t="s">
        <v>207</v>
      </c>
      <c r="B166" s="365"/>
      <c r="C166" s="74" t="s">
        <v>108</v>
      </c>
      <c r="D166" s="74" t="s">
        <v>107</v>
      </c>
      <c r="E166" s="74"/>
      <c r="F166" s="74"/>
      <c r="G166" s="74"/>
      <c r="H166" s="72"/>
      <c r="I166" s="74" t="s">
        <v>208</v>
      </c>
      <c r="J166" s="73"/>
      <c r="K166" s="73"/>
      <c r="L166" s="73"/>
    </row>
    <row r="167" spans="1:12" s="78" customFormat="1" ht="76.5" customHeight="1">
      <c r="A167" s="315" t="s">
        <v>209</v>
      </c>
      <c r="B167" s="315"/>
      <c r="C167" s="74" t="s">
        <v>108</v>
      </c>
      <c r="D167" s="74" t="s">
        <v>107</v>
      </c>
      <c r="E167" s="74"/>
      <c r="F167" s="74"/>
      <c r="G167" s="74"/>
      <c r="H167" s="72"/>
      <c r="I167" s="74" t="s">
        <v>210</v>
      </c>
      <c r="J167" s="75"/>
      <c r="K167" s="75"/>
      <c r="L167" s="73"/>
    </row>
    <row r="168" spans="1:12" ht="76.5" customHeight="1">
      <c r="A168" s="315" t="s">
        <v>211</v>
      </c>
      <c r="B168" s="315"/>
      <c r="C168" s="74" t="s">
        <v>108</v>
      </c>
      <c r="D168" s="74" t="s">
        <v>107</v>
      </c>
      <c r="E168" s="74"/>
      <c r="F168" s="74"/>
      <c r="G168" s="74"/>
      <c r="H168" s="72"/>
      <c r="I168" s="74" t="s">
        <v>212</v>
      </c>
      <c r="J168" s="75"/>
      <c r="K168" s="75"/>
      <c r="L168" s="73"/>
    </row>
    <row r="169" spans="1:12" ht="38.25" customHeight="1">
      <c r="A169" s="315" t="s">
        <v>213</v>
      </c>
      <c r="B169" s="315"/>
      <c r="C169" s="74" t="s">
        <v>108</v>
      </c>
      <c r="D169" s="74" t="s">
        <v>107</v>
      </c>
      <c r="E169" s="74"/>
      <c r="F169" s="74"/>
      <c r="G169" s="74"/>
      <c r="H169" s="72"/>
      <c r="I169" s="74" t="s">
        <v>182</v>
      </c>
      <c r="J169" s="75"/>
      <c r="K169" s="75"/>
      <c r="L169" s="73"/>
    </row>
    <row r="170" spans="1:12" ht="105" customHeight="1">
      <c r="A170" s="315" t="s">
        <v>199</v>
      </c>
      <c r="B170" s="315"/>
      <c r="C170" s="74" t="s">
        <v>108</v>
      </c>
      <c r="D170" s="74" t="s">
        <v>107</v>
      </c>
      <c r="E170" s="74"/>
      <c r="F170" s="74"/>
      <c r="G170" s="74"/>
      <c r="H170" s="74"/>
      <c r="I170" s="74" t="s">
        <v>200</v>
      </c>
      <c r="J170" s="73"/>
      <c r="K170" s="73"/>
      <c r="L170" s="73"/>
    </row>
    <row r="171" spans="1:12" ht="25.5" customHeight="1">
      <c r="A171" s="315" t="s">
        <v>179</v>
      </c>
      <c r="B171" s="315"/>
      <c r="C171" s="72" t="s">
        <v>108</v>
      </c>
      <c r="D171" s="72" t="s">
        <v>107</v>
      </c>
      <c r="E171" s="74"/>
      <c r="F171" s="74"/>
      <c r="G171" s="74"/>
      <c r="H171" s="74"/>
      <c r="I171" s="74" t="s">
        <v>180</v>
      </c>
      <c r="J171" s="73"/>
      <c r="K171" s="73"/>
      <c r="L171" s="73"/>
    </row>
    <row r="172" spans="1:12" ht="50.25" customHeight="1">
      <c r="A172" s="366" t="s">
        <v>350</v>
      </c>
      <c r="B172" s="366"/>
      <c r="C172" s="72" t="s">
        <v>108</v>
      </c>
      <c r="D172" s="72" t="s">
        <v>107</v>
      </c>
      <c r="E172" s="74"/>
      <c r="F172" s="74"/>
      <c r="G172" s="74"/>
      <c r="H172" s="74"/>
      <c r="I172" s="74"/>
      <c r="J172" s="73"/>
      <c r="K172" s="73"/>
      <c r="L172" s="73"/>
    </row>
    <row r="173" spans="1:12" ht="48" customHeight="1">
      <c r="A173" s="366" t="s">
        <v>252</v>
      </c>
      <c r="B173" s="366"/>
      <c r="C173" s="72" t="s">
        <v>108</v>
      </c>
      <c r="D173" s="72" t="s">
        <v>107</v>
      </c>
      <c r="E173" s="74"/>
      <c r="F173" s="74"/>
      <c r="G173" s="74"/>
      <c r="H173" s="74"/>
      <c r="I173" s="74"/>
      <c r="J173" s="73"/>
      <c r="K173" s="73"/>
      <c r="L173" s="73"/>
    </row>
    <row r="174" spans="1:12" s="71" customFormat="1" ht="32.25" customHeight="1">
      <c r="A174" s="318" t="s">
        <v>124</v>
      </c>
      <c r="B174" s="318"/>
      <c r="C174" s="69" t="s">
        <v>108</v>
      </c>
      <c r="D174" s="69" t="s">
        <v>107</v>
      </c>
      <c r="E174" s="69"/>
      <c r="F174" s="69"/>
      <c r="G174" s="69"/>
      <c r="H174" s="69" t="s">
        <v>125</v>
      </c>
      <c r="I174" s="69"/>
      <c r="J174" s="70">
        <f>SUM(J176:J188)</f>
        <v>0</v>
      </c>
      <c r="K174" s="70">
        <f>SUM(K176:K188)</f>
        <v>0</v>
      </c>
      <c r="L174" s="70">
        <f>SUM(L176:L188)</f>
        <v>0</v>
      </c>
    </row>
    <row r="175" spans="1:12" ht="32.25" customHeight="1">
      <c r="A175" s="317" t="s">
        <v>216</v>
      </c>
      <c r="B175" s="317"/>
      <c r="C175" s="72"/>
      <c r="D175" s="72"/>
      <c r="E175" s="72"/>
      <c r="F175" s="72"/>
      <c r="G175" s="72"/>
      <c r="H175" s="72"/>
      <c r="I175" s="72"/>
      <c r="J175" s="73"/>
      <c r="K175" s="73"/>
      <c r="L175" s="73"/>
    </row>
    <row r="176" spans="1:12" ht="47.25" customHeight="1">
      <c r="A176" s="367" t="s">
        <v>352</v>
      </c>
      <c r="B176" s="367"/>
      <c r="C176" s="74" t="s">
        <v>108</v>
      </c>
      <c r="D176" s="74" t="s">
        <v>107</v>
      </c>
      <c r="E176" s="74"/>
      <c r="F176" s="74"/>
      <c r="G176" s="74"/>
      <c r="H176" s="72"/>
      <c r="I176" s="74" t="s">
        <v>218</v>
      </c>
      <c r="J176" s="75"/>
      <c r="K176" s="75"/>
      <c r="L176" s="75"/>
    </row>
    <row r="177" spans="1:12" ht="51.75" customHeight="1">
      <c r="A177" s="368" t="s">
        <v>205</v>
      </c>
      <c r="B177" s="368"/>
      <c r="C177" s="74" t="s">
        <v>108</v>
      </c>
      <c r="D177" s="74" t="s">
        <v>107</v>
      </c>
      <c r="E177" s="74"/>
      <c r="F177" s="74"/>
      <c r="G177" s="74"/>
      <c r="H177" s="72"/>
      <c r="I177" s="74" t="s">
        <v>206</v>
      </c>
      <c r="J177" s="75"/>
      <c r="K177" s="75"/>
      <c r="L177" s="75"/>
    </row>
    <row r="178" spans="1:12" ht="52.5" customHeight="1">
      <c r="A178" s="365" t="s">
        <v>207</v>
      </c>
      <c r="B178" s="365"/>
      <c r="C178" s="74" t="s">
        <v>108</v>
      </c>
      <c r="D178" s="74" t="s">
        <v>107</v>
      </c>
      <c r="E178" s="74"/>
      <c r="F178" s="74"/>
      <c r="G178" s="74"/>
      <c r="H178" s="72"/>
      <c r="I178" s="74" t="s">
        <v>208</v>
      </c>
      <c r="J178" s="75"/>
      <c r="K178" s="75"/>
      <c r="L178" s="75"/>
    </row>
    <row r="179" spans="1:12" ht="110.25" customHeight="1">
      <c r="A179" s="365" t="s">
        <v>353</v>
      </c>
      <c r="B179" s="365"/>
      <c r="C179" s="74" t="s">
        <v>108</v>
      </c>
      <c r="D179" s="74" t="s">
        <v>107</v>
      </c>
      <c r="E179" s="74"/>
      <c r="F179" s="74"/>
      <c r="G179" s="74"/>
      <c r="H179" s="74"/>
      <c r="I179" s="74" t="s">
        <v>220</v>
      </c>
      <c r="J179" s="75"/>
      <c r="K179" s="75"/>
      <c r="L179" s="75"/>
    </row>
    <row r="180" spans="1:12" ht="76.5" customHeight="1">
      <c r="A180" s="365" t="s">
        <v>354</v>
      </c>
      <c r="B180" s="365"/>
      <c r="C180" s="74" t="s">
        <v>108</v>
      </c>
      <c r="D180" s="74" t="s">
        <v>107</v>
      </c>
      <c r="E180" s="74"/>
      <c r="F180" s="74"/>
      <c r="G180" s="74"/>
      <c r="H180" s="74"/>
      <c r="I180" s="74" t="s">
        <v>222</v>
      </c>
      <c r="J180" s="75"/>
      <c r="K180" s="75"/>
      <c r="L180" s="75"/>
    </row>
    <row r="181" spans="1:12" ht="93.75" customHeight="1">
      <c r="A181" s="315" t="s">
        <v>196</v>
      </c>
      <c r="B181" s="315"/>
      <c r="C181" s="74" t="s">
        <v>108</v>
      </c>
      <c r="D181" s="74" t="s">
        <v>107</v>
      </c>
      <c r="E181" s="74"/>
      <c r="F181" s="74"/>
      <c r="G181" s="74"/>
      <c r="H181" s="74"/>
      <c r="I181" s="74" t="s">
        <v>197</v>
      </c>
      <c r="J181" s="75"/>
      <c r="K181" s="75"/>
      <c r="L181" s="75"/>
    </row>
    <row r="182" spans="1:12" ht="98.25" customHeight="1">
      <c r="A182" s="315" t="s">
        <v>199</v>
      </c>
      <c r="B182" s="315"/>
      <c r="C182" s="74" t="s">
        <v>108</v>
      </c>
      <c r="D182" s="74" t="s">
        <v>107</v>
      </c>
      <c r="E182" s="74"/>
      <c r="F182" s="74"/>
      <c r="G182" s="74"/>
      <c r="H182" s="74"/>
      <c r="I182" s="74" t="s">
        <v>200</v>
      </c>
      <c r="J182" s="75"/>
      <c r="K182" s="75"/>
      <c r="L182" s="75"/>
    </row>
    <row r="183" spans="1:12" ht="69" customHeight="1">
      <c r="A183" s="315" t="s">
        <v>223</v>
      </c>
      <c r="B183" s="315"/>
      <c r="C183" s="74" t="s">
        <v>108</v>
      </c>
      <c r="D183" s="74" t="s">
        <v>107</v>
      </c>
      <c r="E183" s="74"/>
      <c r="F183" s="74"/>
      <c r="G183" s="74"/>
      <c r="H183" s="74"/>
      <c r="I183" s="74" t="s">
        <v>224</v>
      </c>
      <c r="J183" s="75"/>
      <c r="K183" s="75"/>
      <c r="L183" s="75"/>
    </row>
    <row r="184" spans="1:12" ht="66.75" customHeight="1">
      <c r="A184" s="315" t="s">
        <v>344</v>
      </c>
      <c r="B184" s="315"/>
      <c r="C184" s="74"/>
      <c r="D184" s="74"/>
      <c r="E184" s="74"/>
      <c r="F184" s="74"/>
      <c r="G184" s="74"/>
      <c r="H184" s="74"/>
      <c r="I184" s="74" t="s">
        <v>186</v>
      </c>
      <c r="J184" s="75">
        <f>'приложение 3'!G20</f>
        <v>0</v>
      </c>
      <c r="K184" s="75">
        <f>'приложение 3'!G31</f>
        <v>0</v>
      </c>
      <c r="L184" s="75">
        <f>'приложение 3'!G41</f>
        <v>0</v>
      </c>
    </row>
    <row r="185" spans="1:12" ht="24.75" customHeight="1">
      <c r="A185" s="315" t="s">
        <v>179</v>
      </c>
      <c r="B185" s="315"/>
      <c r="C185" s="72" t="s">
        <v>108</v>
      </c>
      <c r="D185" s="72" t="s">
        <v>107</v>
      </c>
      <c r="E185" s="74"/>
      <c r="F185" s="74"/>
      <c r="G185" s="74"/>
      <c r="H185" s="74"/>
      <c r="I185" s="74" t="s">
        <v>180</v>
      </c>
      <c r="J185" s="75"/>
      <c r="K185" s="75"/>
      <c r="L185" s="75"/>
    </row>
    <row r="186" spans="1:12" ht="48.75" customHeight="1">
      <c r="A186" s="366" t="s">
        <v>350</v>
      </c>
      <c r="B186" s="366"/>
      <c r="C186" s="72" t="s">
        <v>108</v>
      </c>
      <c r="D186" s="72" t="s">
        <v>107</v>
      </c>
      <c r="E186" s="74"/>
      <c r="F186" s="74"/>
      <c r="G186" s="74"/>
      <c r="H186" s="74"/>
      <c r="I186" s="74"/>
      <c r="J186" s="75"/>
      <c r="K186" s="75"/>
      <c r="L186" s="75"/>
    </row>
    <row r="187" spans="1:12" ht="50.25" customHeight="1">
      <c r="A187" s="366" t="s">
        <v>252</v>
      </c>
      <c r="B187" s="366"/>
      <c r="C187" s="72" t="s">
        <v>108</v>
      </c>
      <c r="D187" s="72" t="s">
        <v>107</v>
      </c>
      <c r="E187" s="74"/>
      <c r="F187" s="74"/>
      <c r="G187" s="74"/>
      <c r="H187" s="74"/>
      <c r="I187" s="74"/>
      <c r="J187" s="75"/>
      <c r="K187" s="75"/>
      <c r="L187" s="75"/>
    </row>
    <row r="188" spans="1:12" ht="22.5" customHeight="1">
      <c r="A188" s="366" t="s">
        <v>245</v>
      </c>
      <c r="B188" s="366"/>
      <c r="C188" s="72" t="s">
        <v>108</v>
      </c>
      <c r="D188" s="72" t="s">
        <v>107</v>
      </c>
      <c r="E188" s="74"/>
      <c r="F188" s="74"/>
      <c r="G188" s="74"/>
      <c r="H188" s="74"/>
      <c r="I188" s="74" t="s">
        <v>182</v>
      </c>
      <c r="J188" s="75"/>
      <c r="K188" s="75"/>
      <c r="L188" s="75"/>
    </row>
    <row r="189" spans="1:12" s="71" customFormat="1" ht="16.5" customHeight="1">
      <c r="A189" s="318" t="s">
        <v>126</v>
      </c>
      <c r="B189" s="318"/>
      <c r="C189" s="69" t="s">
        <v>108</v>
      </c>
      <c r="D189" s="69" t="s">
        <v>107</v>
      </c>
      <c r="E189" s="69"/>
      <c r="F189" s="69"/>
      <c r="G189" s="69"/>
      <c r="H189" s="69" t="s">
        <v>127</v>
      </c>
      <c r="I189" s="69"/>
      <c r="J189" s="70">
        <f>SUM(J190:J199)</f>
        <v>0</v>
      </c>
      <c r="K189" s="70">
        <f>SUM(K190:K199)</f>
        <v>0</v>
      </c>
      <c r="L189" s="70">
        <f>SUM(L190:L199)</f>
        <v>0</v>
      </c>
    </row>
    <row r="190" spans="1:12" ht="15.75" customHeight="1">
      <c r="A190" s="366" t="s">
        <v>225</v>
      </c>
      <c r="B190" s="366"/>
      <c r="C190" s="74" t="s">
        <v>108</v>
      </c>
      <c r="D190" s="74" t="s">
        <v>107</v>
      </c>
      <c r="E190" s="74"/>
      <c r="F190" s="74"/>
      <c r="G190" s="74"/>
      <c r="H190" s="72"/>
      <c r="I190" s="74"/>
      <c r="J190" s="75"/>
      <c r="K190" s="75"/>
      <c r="L190" s="75"/>
    </row>
    <row r="191" spans="1:12" ht="15.75" customHeight="1">
      <c r="A191" s="366" t="s">
        <v>226</v>
      </c>
      <c r="B191" s="366"/>
      <c r="C191" s="74" t="s">
        <v>108</v>
      </c>
      <c r="D191" s="74" t="s">
        <v>107</v>
      </c>
      <c r="E191" s="74"/>
      <c r="F191" s="74"/>
      <c r="G191" s="74"/>
      <c r="H191" s="72"/>
      <c r="I191" s="74"/>
      <c r="J191" s="75"/>
      <c r="K191" s="75"/>
      <c r="L191" s="75"/>
    </row>
    <row r="192" spans="1:12" ht="15.75" customHeight="1">
      <c r="A192" s="366" t="s">
        <v>227</v>
      </c>
      <c r="B192" s="366"/>
      <c r="C192" s="74" t="s">
        <v>108</v>
      </c>
      <c r="D192" s="74" t="s">
        <v>107</v>
      </c>
      <c r="E192" s="74"/>
      <c r="F192" s="74"/>
      <c r="G192" s="74"/>
      <c r="H192" s="74"/>
      <c r="I192" s="74"/>
      <c r="J192" s="75"/>
      <c r="K192" s="75"/>
      <c r="L192" s="75"/>
    </row>
    <row r="193" spans="1:12" ht="46.5" customHeight="1">
      <c r="A193" s="366" t="s">
        <v>272</v>
      </c>
      <c r="B193" s="366"/>
      <c r="C193" s="74" t="s">
        <v>108</v>
      </c>
      <c r="D193" s="74" t="s">
        <v>107</v>
      </c>
      <c r="E193" s="74"/>
      <c r="F193" s="74"/>
      <c r="G193" s="74"/>
      <c r="H193" s="74"/>
      <c r="I193" s="74" t="s">
        <v>182</v>
      </c>
      <c r="J193" s="75"/>
      <c r="K193" s="75"/>
      <c r="L193" s="75"/>
    </row>
    <row r="194" spans="1:12" ht="81" customHeight="1">
      <c r="A194" s="365" t="s">
        <v>354</v>
      </c>
      <c r="B194" s="365"/>
      <c r="C194" s="74" t="s">
        <v>108</v>
      </c>
      <c r="D194" s="74" t="s">
        <v>107</v>
      </c>
      <c r="E194" s="74"/>
      <c r="F194" s="74"/>
      <c r="G194" s="74"/>
      <c r="H194" s="74"/>
      <c r="I194" s="74" t="s">
        <v>222</v>
      </c>
      <c r="J194" s="75"/>
      <c r="K194" s="75"/>
      <c r="L194" s="75"/>
    </row>
    <row r="195" spans="1:12" ht="111" customHeight="1">
      <c r="A195" s="315" t="s">
        <v>196</v>
      </c>
      <c r="B195" s="315"/>
      <c r="C195" s="74" t="s">
        <v>108</v>
      </c>
      <c r="D195" s="74" t="s">
        <v>107</v>
      </c>
      <c r="E195" s="74"/>
      <c r="F195" s="74"/>
      <c r="G195" s="74"/>
      <c r="H195" s="74"/>
      <c r="I195" s="74" t="s">
        <v>197</v>
      </c>
      <c r="J195" s="75"/>
      <c r="K195" s="75"/>
      <c r="L195" s="75"/>
    </row>
    <row r="196" spans="1:12" ht="106.5" customHeight="1">
      <c r="A196" s="315" t="s">
        <v>199</v>
      </c>
      <c r="B196" s="315"/>
      <c r="C196" s="74" t="s">
        <v>108</v>
      </c>
      <c r="D196" s="74" t="s">
        <v>107</v>
      </c>
      <c r="E196" s="74"/>
      <c r="F196" s="74"/>
      <c r="G196" s="74"/>
      <c r="H196" s="74"/>
      <c r="I196" s="74" t="s">
        <v>200</v>
      </c>
      <c r="J196" s="75"/>
      <c r="K196" s="75"/>
      <c r="L196" s="75"/>
    </row>
    <row r="197" spans="1:12" ht="80.25" customHeight="1">
      <c r="A197" s="315" t="s">
        <v>199</v>
      </c>
      <c r="B197" s="315"/>
      <c r="C197" s="74" t="s">
        <v>108</v>
      </c>
      <c r="D197" s="74" t="s">
        <v>107</v>
      </c>
      <c r="E197" s="74"/>
      <c r="F197" s="74"/>
      <c r="G197" s="74"/>
      <c r="H197" s="74"/>
      <c r="I197" s="74" t="s">
        <v>200</v>
      </c>
      <c r="J197" s="75"/>
      <c r="K197" s="75"/>
      <c r="L197" s="75"/>
    </row>
    <row r="198" spans="1:12" ht="60" customHeight="1">
      <c r="A198" s="315" t="s">
        <v>344</v>
      </c>
      <c r="B198" s="315"/>
      <c r="C198" s="74" t="s">
        <v>108</v>
      </c>
      <c r="D198" s="74" t="s">
        <v>107</v>
      </c>
      <c r="E198" s="74"/>
      <c r="F198" s="74"/>
      <c r="G198" s="74"/>
      <c r="H198" s="74"/>
      <c r="I198" s="74" t="s">
        <v>186</v>
      </c>
      <c r="J198" s="75">
        <f>'приложение 3'!H20</f>
        <v>0</v>
      </c>
      <c r="K198" s="75">
        <f>'приложение 3'!H31</f>
        <v>0</v>
      </c>
      <c r="L198" s="75">
        <f>'приложение 3'!H41</f>
        <v>0</v>
      </c>
    </row>
    <row r="199" spans="1:12" ht="48" customHeight="1">
      <c r="A199" s="366" t="s">
        <v>252</v>
      </c>
      <c r="B199" s="366"/>
      <c r="C199" s="74" t="s">
        <v>108</v>
      </c>
      <c r="D199" s="74" t="s">
        <v>107</v>
      </c>
      <c r="E199" s="74"/>
      <c r="F199" s="74"/>
      <c r="G199" s="74"/>
      <c r="H199" s="74"/>
      <c r="I199" s="74"/>
      <c r="J199" s="75"/>
      <c r="K199" s="75"/>
      <c r="L199" s="75"/>
    </row>
    <row r="200" spans="1:12" s="71" customFormat="1" ht="36" customHeight="1">
      <c r="A200" s="318" t="s">
        <v>229</v>
      </c>
      <c r="B200" s="318"/>
      <c r="C200" s="69" t="s">
        <v>108</v>
      </c>
      <c r="D200" s="69" t="s">
        <v>107</v>
      </c>
      <c r="E200" s="69"/>
      <c r="F200" s="69"/>
      <c r="G200" s="69"/>
      <c r="H200" s="69" t="s">
        <v>129</v>
      </c>
      <c r="I200" s="69"/>
      <c r="J200" s="70">
        <f>SUM(J202:J207)</f>
        <v>0</v>
      </c>
      <c r="K200" s="70">
        <f>SUM(K202:K207)</f>
        <v>0</v>
      </c>
      <c r="L200" s="70">
        <f>SUM(L202:L207)</f>
        <v>0</v>
      </c>
    </row>
    <row r="201" spans="1:12" ht="15.75" customHeight="1">
      <c r="A201" s="317" t="s">
        <v>216</v>
      </c>
      <c r="B201" s="317"/>
      <c r="C201" s="72"/>
      <c r="D201" s="72"/>
      <c r="E201" s="72"/>
      <c r="F201" s="72"/>
      <c r="G201" s="72"/>
      <c r="H201" s="72"/>
      <c r="I201" s="72"/>
      <c r="J201" s="73"/>
      <c r="K201" s="73"/>
      <c r="L201" s="73"/>
    </row>
    <row r="202" spans="1:12" ht="69.75" customHeight="1">
      <c r="A202" s="315" t="s">
        <v>230</v>
      </c>
      <c r="B202" s="315"/>
      <c r="C202" s="74" t="s">
        <v>108</v>
      </c>
      <c r="D202" s="74" t="s">
        <v>107</v>
      </c>
      <c r="E202" s="74"/>
      <c r="F202" s="74"/>
      <c r="G202" s="74"/>
      <c r="H202" s="74"/>
      <c r="I202" s="74" t="s">
        <v>182</v>
      </c>
      <c r="J202" s="75"/>
      <c r="K202" s="75"/>
      <c r="L202" s="75"/>
    </row>
    <row r="203" spans="1:12" ht="45.75" customHeight="1">
      <c r="A203" s="365" t="s">
        <v>207</v>
      </c>
      <c r="B203" s="365"/>
      <c r="C203" s="74" t="s">
        <v>108</v>
      </c>
      <c r="D203" s="74" t="s">
        <v>107</v>
      </c>
      <c r="E203" s="74"/>
      <c r="F203" s="74"/>
      <c r="G203" s="74"/>
      <c r="H203" s="72"/>
      <c r="I203" s="74" t="s">
        <v>208</v>
      </c>
      <c r="J203" s="75"/>
      <c r="K203" s="75"/>
      <c r="L203" s="75"/>
    </row>
    <row r="204" spans="1:12" ht="77.25" customHeight="1">
      <c r="A204" s="315" t="s">
        <v>356</v>
      </c>
      <c r="B204" s="315"/>
      <c r="C204" s="74" t="s">
        <v>108</v>
      </c>
      <c r="D204" s="74" t="s">
        <v>107</v>
      </c>
      <c r="E204" s="74"/>
      <c r="F204" s="74"/>
      <c r="G204" s="74"/>
      <c r="H204" s="74"/>
      <c r="I204" s="74" t="s">
        <v>232</v>
      </c>
      <c r="J204" s="75"/>
      <c r="K204" s="75"/>
      <c r="L204" s="75"/>
    </row>
    <row r="205" spans="1:12" ht="15.75" customHeight="1">
      <c r="A205" s="315" t="s">
        <v>179</v>
      </c>
      <c r="B205" s="315"/>
      <c r="C205" s="72" t="s">
        <v>108</v>
      </c>
      <c r="D205" s="72" t="s">
        <v>107</v>
      </c>
      <c r="E205" s="74"/>
      <c r="F205" s="74"/>
      <c r="G205" s="74"/>
      <c r="H205" s="74"/>
      <c r="I205" s="74" t="s">
        <v>180</v>
      </c>
      <c r="J205" s="75"/>
      <c r="K205" s="75"/>
      <c r="L205" s="75"/>
    </row>
    <row r="206" spans="1:12" ht="69" customHeight="1">
      <c r="A206" s="366" t="s">
        <v>350</v>
      </c>
      <c r="B206" s="366"/>
      <c r="C206" s="72" t="s">
        <v>108</v>
      </c>
      <c r="D206" s="72" t="s">
        <v>107</v>
      </c>
      <c r="E206" s="74"/>
      <c r="F206" s="74"/>
      <c r="G206" s="74"/>
      <c r="H206" s="74"/>
      <c r="I206" s="74"/>
      <c r="J206" s="75"/>
      <c r="K206" s="75"/>
      <c r="L206" s="75"/>
    </row>
    <row r="207" spans="1:12" ht="60" customHeight="1">
      <c r="A207" s="366" t="s">
        <v>252</v>
      </c>
      <c r="B207" s="366"/>
      <c r="C207" s="72" t="s">
        <v>108</v>
      </c>
      <c r="D207" s="72" t="s">
        <v>107</v>
      </c>
      <c r="E207" s="74"/>
      <c r="F207" s="74"/>
      <c r="G207" s="74"/>
      <c r="H207" s="74"/>
      <c r="I207" s="74"/>
      <c r="J207" s="75"/>
      <c r="K207" s="75"/>
      <c r="L207" s="75"/>
    </row>
    <row r="208" spans="1:12" s="71" customFormat="1" ht="46.5" customHeight="1">
      <c r="A208" s="318" t="s">
        <v>130</v>
      </c>
      <c r="B208" s="318"/>
      <c r="C208" s="69" t="s">
        <v>108</v>
      </c>
      <c r="D208" s="69" t="s">
        <v>107</v>
      </c>
      <c r="E208" s="69"/>
      <c r="F208" s="69"/>
      <c r="G208" s="69"/>
      <c r="H208" s="69" t="s">
        <v>131</v>
      </c>
      <c r="I208" s="69"/>
      <c r="J208" s="70">
        <f>SUM(J210:J219)</f>
        <v>0</v>
      </c>
      <c r="K208" s="70">
        <f>SUM(K210:K219)</f>
        <v>0</v>
      </c>
      <c r="L208" s="70">
        <f>SUM(L210:L219)</f>
        <v>0</v>
      </c>
    </row>
    <row r="209" spans="1:12" s="71" customFormat="1" ht="20.25" customHeight="1">
      <c r="A209" s="317" t="s">
        <v>216</v>
      </c>
      <c r="B209" s="317"/>
      <c r="C209" s="69"/>
      <c r="D209" s="69"/>
      <c r="E209" s="69"/>
      <c r="F209" s="69"/>
      <c r="G209" s="69"/>
      <c r="H209" s="69"/>
      <c r="I209" s="69"/>
      <c r="J209" s="70"/>
      <c r="K209" s="70"/>
      <c r="L209" s="70"/>
    </row>
    <row r="210" spans="1:12" ht="54" customHeight="1">
      <c r="A210" s="365" t="s">
        <v>207</v>
      </c>
      <c r="B210" s="365"/>
      <c r="C210" s="74" t="s">
        <v>108</v>
      </c>
      <c r="D210" s="74" t="s">
        <v>107</v>
      </c>
      <c r="E210" s="74"/>
      <c r="F210" s="74"/>
      <c r="G210" s="74"/>
      <c r="H210" s="72"/>
      <c r="I210" s="74" t="s">
        <v>208</v>
      </c>
      <c r="J210" s="73"/>
      <c r="K210" s="73"/>
      <c r="L210" s="73"/>
    </row>
    <row r="211" spans="1:12" ht="80.25" customHeight="1">
      <c r="A211" s="365" t="s">
        <v>354</v>
      </c>
      <c r="B211" s="365"/>
      <c r="C211" s="74" t="s">
        <v>108</v>
      </c>
      <c r="D211" s="74" t="s">
        <v>107</v>
      </c>
      <c r="E211" s="74"/>
      <c r="F211" s="74"/>
      <c r="G211" s="74"/>
      <c r="H211" s="74"/>
      <c r="I211" s="74" t="s">
        <v>222</v>
      </c>
      <c r="J211" s="73"/>
      <c r="K211" s="73"/>
      <c r="L211" s="73"/>
    </row>
    <row r="212" spans="1:12" ht="104.25" customHeight="1">
      <c r="A212" s="315" t="s">
        <v>196</v>
      </c>
      <c r="B212" s="315"/>
      <c r="C212" s="74" t="s">
        <v>108</v>
      </c>
      <c r="D212" s="74" t="s">
        <v>107</v>
      </c>
      <c r="E212" s="74"/>
      <c r="F212" s="74"/>
      <c r="G212" s="74"/>
      <c r="H212" s="74"/>
      <c r="I212" s="74" t="s">
        <v>197</v>
      </c>
      <c r="J212" s="73"/>
      <c r="K212" s="73"/>
      <c r="L212" s="73"/>
    </row>
    <row r="213" spans="1:12" ht="96.75" customHeight="1">
      <c r="A213" s="315" t="s">
        <v>199</v>
      </c>
      <c r="B213" s="315"/>
      <c r="C213" s="74" t="s">
        <v>108</v>
      </c>
      <c r="D213" s="74" t="s">
        <v>107</v>
      </c>
      <c r="E213" s="74"/>
      <c r="F213" s="74"/>
      <c r="G213" s="74"/>
      <c r="H213" s="74"/>
      <c r="I213" s="74" t="s">
        <v>200</v>
      </c>
      <c r="J213" s="73"/>
      <c r="K213" s="73"/>
      <c r="L213" s="73"/>
    </row>
    <row r="214" spans="1:12" ht="62.25" customHeight="1">
      <c r="A214" s="315" t="s">
        <v>344</v>
      </c>
      <c r="B214" s="315"/>
      <c r="C214" s="74" t="s">
        <v>108</v>
      </c>
      <c r="D214" s="74" t="s">
        <v>107</v>
      </c>
      <c r="E214" s="74"/>
      <c r="F214" s="74"/>
      <c r="G214" s="74"/>
      <c r="H214" s="74"/>
      <c r="I214" s="74" t="s">
        <v>186</v>
      </c>
      <c r="J214" s="75">
        <f>'приложение 3'!I20</f>
        <v>0</v>
      </c>
      <c r="K214" s="75">
        <f>'приложение 3'!I31</f>
        <v>0</v>
      </c>
      <c r="L214" s="75">
        <f>'приложение 3'!I41</f>
        <v>0</v>
      </c>
    </row>
    <row r="215" spans="1:12" ht="78.75" customHeight="1">
      <c r="A215" s="315" t="s">
        <v>234</v>
      </c>
      <c r="B215" s="315"/>
      <c r="C215" s="74" t="s">
        <v>108</v>
      </c>
      <c r="D215" s="74" t="s">
        <v>107</v>
      </c>
      <c r="E215" s="74"/>
      <c r="F215" s="74"/>
      <c r="G215" s="74"/>
      <c r="H215" s="74"/>
      <c r="I215" s="74" t="s">
        <v>247</v>
      </c>
      <c r="J215" s="75"/>
      <c r="K215" s="75"/>
      <c r="L215" s="75"/>
    </row>
    <row r="216" spans="1:12" ht="57.75" customHeight="1">
      <c r="A216" s="315" t="s">
        <v>236</v>
      </c>
      <c r="B216" s="315"/>
      <c r="C216" s="74" t="s">
        <v>108</v>
      </c>
      <c r="D216" s="74" t="s">
        <v>107</v>
      </c>
      <c r="E216" s="74"/>
      <c r="F216" s="74"/>
      <c r="G216" s="74"/>
      <c r="H216" s="74"/>
      <c r="I216" s="74" t="s">
        <v>237</v>
      </c>
      <c r="J216" s="75"/>
      <c r="K216" s="75"/>
      <c r="L216" s="75"/>
    </row>
    <row r="217" spans="1:12" ht="26.25" customHeight="1">
      <c r="A217" s="315" t="s">
        <v>179</v>
      </c>
      <c r="B217" s="315"/>
      <c r="C217" s="72" t="s">
        <v>108</v>
      </c>
      <c r="D217" s="72" t="s">
        <v>107</v>
      </c>
      <c r="E217" s="74"/>
      <c r="F217" s="74"/>
      <c r="G217" s="74"/>
      <c r="H217" s="74"/>
      <c r="I217" s="74" t="s">
        <v>180</v>
      </c>
      <c r="J217" s="75"/>
      <c r="K217" s="75"/>
      <c r="L217" s="75"/>
    </row>
    <row r="218" spans="1:12" ht="54" customHeight="1">
      <c r="A218" s="366" t="s">
        <v>350</v>
      </c>
      <c r="B218" s="366"/>
      <c r="C218" s="72" t="s">
        <v>108</v>
      </c>
      <c r="D218" s="72" t="s">
        <v>107</v>
      </c>
      <c r="E218" s="74"/>
      <c r="F218" s="74"/>
      <c r="G218" s="74"/>
      <c r="H218" s="74"/>
      <c r="I218" s="74"/>
      <c r="J218" s="75"/>
      <c r="K218" s="75"/>
      <c r="L218" s="75"/>
    </row>
    <row r="219" spans="1:12" ht="62.25" customHeight="1">
      <c r="A219" s="366" t="s">
        <v>215</v>
      </c>
      <c r="B219" s="366"/>
      <c r="C219" s="72" t="s">
        <v>108</v>
      </c>
      <c r="D219" s="72" t="s">
        <v>107</v>
      </c>
      <c r="E219" s="74"/>
      <c r="F219" s="74"/>
      <c r="G219" s="74"/>
      <c r="H219" s="74"/>
      <c r="I219" s="74"/>
      <c r="J219" s="75"/>
      <c r="K219" s="75"/>
      <c r="L219" s="75"/>
    </row>
    <row r="220" spans="1:12" ht="62.25" customHeight="1">
      <c r="A220" s="370" t="s">
        <v>248</v>
      </c>
      <c r="B220" s="370"/>
      <c r="C220" s="90" t="s">
        <v>108</v>
      </c>
      <c r="D220" s="90" t="s">
        <v>107</v>
      </c>
      <c r="E220" s="90"/>
      <c r="F220" s="90"/>
      <c r="G220" s="90"/>
      <c r="H220" s="90"/>
      <c r="I220" s="90"/>
      <c r="J220" s="91">
        <f>J221+J225+J228</f>
        <v>0</v>
      </c>
      <c r="K220" s="91">
        <f>K221+K225+K228</f>
        <v>0</v>
      </c>
      <c r="L220" s="91">
        <f>L221+L225+L228</f>
        <v>0</v>
      </c>
    </row>
    <row r="221" spans="1:12" ht="62.25" customHeight="1">
      <c r="A221" s="322" t="s">
        <v>253</v>
      </c>
      <c r="B221" s="322"/>
      <c r="C221" s="80"/>
      <c r="D221" s="80"/>
      <c r="E221" s="80"/>
      <c r="F221" s="80"/>
      <c r="G221" s="80"/>
      <c r="H221" s="80" t="s">
        <v>123</v>
      </c>
      <c r="I221" s="80"/>
      <c r="J221" s="81">
        <f>J223+J224</f>
        <v>0</v>
      </c>
      <c r="K221" s="81">
        <f>K223+K224</f>
        <v>0</v>
      </c>
      <c r="L221" s="81">
        <f>L223+L224</f>
        <v>0</v>
      </c>
    </row>
    <row r="222" spans="1:12" ht="16.5" customHeight="1">
      <c r="A222" s="323" t="s">
        <v>70</v>
      </c>
      <c r="B222" s="323"/>
      <c r="C222" s="80"/>
      <c r="D222" s="80"/>
      <c r="E222" s="80"/>
      <c r="F222" s="80"/>
      <c r="G222" s="80"/>
      <c r="H222" s="80"/>
      <c r="I222" s="80"/>
      <c r="J222" s="81"/>
      <c r="K222" s="81"/>
      <c r="L222" s="81"/>
    </row>
    <row r="223" spans="1:12" ht="62.25" customHeight="1">
      <c r="A223" s="315" t="s">
        <v>201</v>
      </c>
      <c r="B223" s="315"/>
      <c r="C223" s="74" t="s">
        <v>108</v>
      </c>
      <c r="D223" s="74" t="s">
        <v>107</v>
      </c>
      <c r="E223" s="74"/>
      <c r="F223" s="74"/>
      <c r="G223" s="74"/>
      <c r="H223" s="72"/>
      <c r="I223" s="83" t="s">
        <v>171</v>
      </c>
      <c r="J223" s="81"/>
      <c r="K223" s="81"/>
      <c r="L223" s="81"/>
    </row>
    <row r="224" spans="1:12" s="78" customFormat="1" ht="62.25" customHeight="1">
      <c r="A224" s="366" t="s">
        <v>215</v>
      </c>
      <c r="B224" s="366"/>
      <c r="C224" s="72" t="s">
        <v>108</v>
      </c>
      <c r="D224" s="72" t="s">
        <v>107</v>
      </c>
      <c r="E224" s="74"/>
      <c r="F224" s="74"/>
      <c r="G224" s="74"/>
      <c r="H224" s="74"/>
      <c r="I224" s="74"/>
      <c r="J224" s="81"/>
      <c r="K224" s="81"/>
      <c r="L224" s="81"/>
    </row>
    <row r="225" spans="1:12" ht="73.5" customHeight="1">
      <c r="A225" s="322" t="s">
        <v>253</v>
      </c>
      <c r="B225" s="322"/>
      <c r="C225" s="80"/>
      <c r="D225" s="80"/>
      <c r="E225" s="80"/>
      <c r="F225" s="80"/>
      <c r="G225" s="80"/>
      <c r="H225" s="80" t="s">
        <v>125</v>
      </c>
      <c r="I225" s="80"/>
      <c r="J225" s="85">
        <f>J226+J227</f>
        <v>0</v>
      </c>
      <c r="K225" s="85">
        <f>K226+K227</f>
        <v>0</v>
      </c>
      <c r="L225" s="85">
        <f>L226+L227</f>
        <v>0</v>
      </c>
    </row>
    <row r="226" spans="1:12" ht="115.5" customHeight="1">
      <c r="A226" s="365" t="s">
        <v>219</v>
      </c>
      <c r="B226" s="365"/>
      <c r="C226" s="74" t="s">
        <v>108</v>
      </c>
      <c r="D226" s="74" t="s">
        <v>107</v>
      </c>
      <c r="E226" s="74"/>
      <c r="F226" s="74"/>
      <c r="G226" s="74"/>
      <c r="H226" s="74"/>
      <c r="I226" s="74" t="s">
        <v>220</v>
      </c>
      <c r="J226" s="75"/>
      <c r="K226" s="75"/>
      <c r="L226" s="75"/>
    </row>
    <row r="227" spans="1:12" ht="59.25" customHeight="1">
      <c r="A227" s="368" t="s">
        <v>205</v>
      </c>
      <c r="B227" s="368"/>
      <c r="C227" s="74" t="s">
        <v>108</v>
      </c>
      <c r="D227" s="74" t="s">
        <v>107</v>
      </c>
      <c r="E227" s="74"/>
      <c r="F227" s="74"/>
      <c r="G227" s="74"/>
      <c r="H227" s="72"/>
      <c r="I227" s="74" t="s">
        <v>206</v>
      </c>
      <c r="J227" s="75"/>
      <c r="K227" s="75"/>
      <c r="L227" s="75"/>
    </row>
    <row r="228" spans="1:12" ht="57" customHeight="1">
      <c r="A228" s="318" t="s">
        <v>229</v>
      </c>
      <c r="B228" s="318"/>
      <c r="C228" s="69" t="s">
        <v>108</v>
      </c>
      <c r="D228" s="69" t="s">
        <v>107</v>
      </c>
      <c r="E228" s="158"/>
      <c r="F228" s="158"/>
      <c r="G228" s="158"/>
      <c r="H228" s="158" t="s">
        <v>129</v>
      </c>
      <c r="I228" s="158"/>
      <c r="J228" s="85">
        <f>J229+J230</f>
        <v>0</v>
      </c>
      <c r="K228" s="85">
        <f>K229+K230</f>
        <v>0</v>
      </c>
      <c r="L228" s="85">
        <f>L229+L230</f>
        <v>0</v>
      </c>
    </row>
    <row r="229" spans="1:12" ht="69" customHeight="1">
      <c r="A229" s="315" t="s">
        <v>231</v>
      </c>
      <c r="B229" s="315"/>
      <c r="C229" s="74" t="s">
        <v>108</v>
      </c>
      <c r="D229" s="74" t="s">
        <v>107</v>
      </c>
      <c r="E229" s="74"/>
      <c r="F229" s="74"/>
      <c r="G229" s="74"/>
      <c r="H229" s="74"/>
      <c r="I229" s="74" t="s">
        <v>232</v>
      </c>
      <c r="J229" s="75"/>
      <c r="K229" s="75"/>
      <c r="L229" s="75"/>
    </row>
    <row r="230" spans="1:12" ht="79.5" customHeight="1">
      <c r="A230" s="315" t="s">
        <v>231</v>
      </c>
      <c r="B230" s="315"/>
      <c r="C230" s="74" t="s">
        <v>108</v>
      </c>
      <c r="D230" s="74" t="s">
        <v>107</v>
      </c>
      <c r="E230" s="74"/>
      <c r="F230" s="74"/>
      <c r="G230" s="74"/>
      <c r="H230" s="74"/>
      <c r="I230" s="74" t="s">
        <v>232</v>
      </c>
      <c r="J230" s="75"/>
      <c r="K230" s="75"/>
      <c r="L230" s="75"/>
    </row>
    <row r="231" spans="1:12" ht="79.5" customHeight="1">
      <c r="A231" s="319" t="s">
        <v>260</v>
      </c>
      <c r="B231" s="319"/>
      <c r="C231" s="89" t="s">
        <v>106</v>
      </c>
      <c r="D231" s="89" t="s">
        <v>107</v>
      </c>
      <c r="E231" s="89" t="s">
        <v>108</v>
      </c>
      <c r="F231" s="89" t="s">
        <v>357</v>
      </c>
      <c r="G231" s="159" t="s">
        <v>261</v>
      </c>
      <c r="H231" s="90" t="s">
        <v>129</v>
      </c>
      <c r="I231" s="90" t="s">
        <v>232</v>
      </c>
      <c r="J231" s="91"/>
      <c r="K231" s="91"/>
      <c r="L231" s="91"/>
    </row>
    <row r="232" spans="1:12" ht="51" customHeight="1">
      <c r="A232" s="369" t="s">
        <v>262</v>
      </c>
      <c r="B232" s="369"/>
      <c r="C232" s="160" t="s">
        <v>108</v>
      </c>
      <c r="D232" s="160" t="s">
        <v>107</v>
      </c>
      <c r="E232" s="161"/>
      <c r="F232" s="161"/>
      <c r="G232" s="161"/>
      <c r="H232" s="161"/>
      <c r="I232" s="161"/>
      <c r="J232" s="162">
        <f>J233+J234+J237+J238+J239+J243+J249+J253+J262+J271+J277+J282</f>
        <v>0</v>
      </c>
      <c r="K232" s="162">
        <f>K233+K234+K237+K238+K239+K243+K249+K253+K262+K271+K277+K282</f>
        <v>0</v>
      </c>
      <c r="L232" s="162">
        <f>L233+L234+L237+L238+L239+L243+L249+L253+L262+L271+L277+L282</f>
        <v>0</v>
      </c>
    </row>
    <row r="233" spans="1:12" ht="35.25" customHeight="1">
      <c r="A233" s="318" t="s">
        <v>105</v>
      </c>
      <c r="B233" s="318"/>
      <c r="C233" s="69" t="s">
        <v>108</v>
      </c>
      <c r="D233" s="69" t="s">
        <v>107</v>
      </c>
      <c r="E233" s="69"/>
      <c r="F233" s="69"/>
      <c r="G233" s="69"/>
      <c r="H233" s="69" t="s">
        <v>109</v>
      </c>
      <c r="I233" s="69"/>
      <c r="J233" s="70"/>
      <c r="K233" s="70"/>
      <c r="L233" s="70"/>
    </row>
    <row r="234" spans="1:12" ht="29.25" customHeight="1">
      <c r="A234" s="318" t="s">
        <v>110</v>
      </c>
      <c r="B234" s="318"/>
      <c r="C234" s="69" t="s">
        <v>108</v>
      </c>
      <c r="D234" s="69" t="s">
        <v>107</v>
      </c>
      <c r="E234" s="69"/>
      <c r="F234" s="69"/>
      <c r="G234" s="69"/>
      <c r="H234" s="69" t="s">
        <v>111</v>
      </c>
      <c r="I234" s="69"/>
      <c r="J234" s="70">
        <f>J236</f>
        <v>0</v>
      </c>
      <c r="K234" s="70">
        <f>K236</f>
        <v>0</v>
      </c>
      <c r="L234" s="70">
        <f>L236</f>
        <v>0</v>
      </c>
    </row>
    <row r="235" spans="1:12" ht="22.5" customHeight="1">
      <c r="A235" s="317" t="s">
        <v>70</v>
      </c>
      <c r="B235" s="317"/>
      <c r="C235" s="69"/>
      <c r="D235" s="69"/>
      <c r="E235" s="69"/>
      <c r="F235" s="69"/>
      <c r="G235" s="69"/>
      <c r="H235" s="69"/>
      <c r="I235" s="69"/>
      <c r="J235" s="70"/>
      <c r="K235" s="70"/>
      <c r="L235" s="70"/>
    </row>
    <row r="236" spans="1:12" ht="51.75" customHeight="1">
      <c r="A236" s="315" t="s">
        <v>185</v>
      </c>
      <c r="B236" s="315"/>
      <c r="C236" s="72" t="s">
        <v>108</v>
      </c>
      <c r="D236" s="72" t="s">
        <v>107</v>
      </c>
      <c r="E236" s="74"/>
      <c r="F236" s="74"/>
      <c r="G236" s="74"/>
      <c r="H236" s="74"/>
      <c r="I236" s="74" t="s">
        <v>186</v>
      </c>
      <c r="J236" s="75"/>
      <c r="K236" s="75"/>
      <c r="L236" s="75"/>
    </row>
    <row r="237" spans="1:12" ht="45" customHeight="1">
      <c r="A237" s="318" t="s">
        <v>112</v>
      </c>
      <c r="B237" s="318"/>
      <c r="C237" s="69" t="s">
        <v>108</v>
      </c>
      <c r="D237" s="69" t="s">
        <v>107</v>
      </c>
      <c r="E237" s="69"/>
      <c r="F237" s="69"/>
      <c r="G237" s="69"/>
      <c r="H237" s="69" t="s">
        <v>113</v>
      </c>
      <c r="I237" s="69"/>
      <c r="J237" s="70"/>
      <c r="K237" s="70"/>
      <c r="L237" s="70"/>
    </row>
    <row r="238" spans="1:12" ht="27.75" customHeight="1">
      <c r="A238" s="318" t="s">
        <v>114</v>
      </c>
      <c r="B238" s="318"/>
      <c r="C238" s="69" t="s">
        <v>108</v>
      </c>
      <c r="D238" s="69" t="s">
        <v>107</v>
      </c>
      <c r="E238" s="69"/>
      <c r="F238" s="69"/>
      <c r="G238" s="69"/>
      <c r="H238" s="69" t="s">
        <v>115</v>
      </c>
      <c r="I238" s="69"/>
      <c r="J238" s="70"/>
      <c r="K238" s="70"/>
      <c r="L238" s="70"/>
    </row>
    <row r="239" spans="1:12" ht="36" customHeight="1">
      <c r="A239" s="318" t="s">
        <v>116</v>
      </c>
      <c r="B239" s="318"/>
      <c r="C239" s="69" t="s">
        <v>108</v>
      </c>
      <c r="D239" s="69" t="s">
        <v>107</v>
      </c>
      <c r="E239" s="69"/>
      <c r="F239" s="69"/>
      <c r="G239" s="69"/>
      <c r="H239" s="69" t="s">
        <v>117</v>
      </c>
      <c r="I239" s="69"/>
      <c r="J239" s="70">
        <f>J241+J242</f>
        <v>0</v>
      </c>
      <c r="K239" s="70">
        <f>K241+K242</f>
        <v>0</v>
      </c>
      <c r="L239" s="70">
        <f>L241+L242</f>
        <v>0</v>
      </c>
    </row>
    <row r="240" spans="1:12" ht="21" customHeight="1">
      <c r="A240" s="317" t="s">
        <v>70</v>
      </c>
      <c r="B240" s="317"/>
      <c r="C240" s="69"/>
      <c r="D240" s="69"/>
      <c r="E240" s="69"/>
      <c r="F240" s="69"/>
      <c r="G240" s="69"/>
      <c r="H240" s="69"/>
      <c r="I240" s="69"/>
      <c r="J240" s="70"/>
      <c r="K240" s="70"/>
      <c r="L240" s="70"/>
    </row>
    <row r="241" spans="1:12" ht="62.25" customHeight="1">
      <c r="A241" s="315" t="s">
        <v>185</v>
      </c>
      <c r="B241" s="315"/>
      <c r="C241" s="72" t="s">
        <v>108</v>
      </c>
      <c r="D241" s="72" t="s">
        <v>107</v>
      </c>
      <c r="E241" s="74"/>
      <c r="F241" s="74"/>
      <c r="G241" s="74"/>
      <c r="H241" s="74"/>
      <c r="I241" s="74" t="s">
        <v>186</v>
      </c>
      <c r="J241" s="75"/>
      <c r="K241" s="75"/>
      <c r="L241" s="75"/>
    </row>
    <row r="242" spans="1:12" ht="31.5" customHeight="1">
      <c r="A242" s="315" t="s">
        <v>187</v>
      </c>
      <c r="B242" s="315"/>
      <c r="C242" s="72" t="s">
        <v>108</v>
      </c>
      <c r="D242" s="72" t="s">
        <v>107</v>
      </c>
      <c r="E242" s="74"/>
      <c r="F242" s="74"/>
      <c r="G242" s="74"/>
      <c r="H242" s="74"/>
      <c r="I242" s="74" t="s">
        <v>182</v>
      </c>
      <c r="J242" s="75"/>
      <c r="K242" s="75"/>
      <c r="L242" s="75"/>
    </row>
    <row r="243" spans="1:12" ht="33.75" customHeight="1">
      <c r="A243" s="318" t="s">
        <v>118</v>
      </c>
      <c r="B243" s="318"/>
      <c r="C243" s="69" t="s">
        <v>108</v>
      </c>
      <c r="D243" s="69" t="s">
        <v>107</v>
      </c>
      <c r="E243" s="69"/>
      <c r="F243" s="69"/>
      <c r="G243" s="69"/>
      <c r="H243" s="69" t="s">
        <v>119</v>
      </c>
      <c r="I243" s="69"/>
      <c r="J243" s="70">
        <f>J245+J246+J247+J248</f>
        <v>0</v>
      </c>
      <c r="K243" s="70">
        <f>K245+K246+K247+K248</f>
        <v>0</v>
      </c>
      <c r="L243" s="70">
        <f>L245+L246+L247+L248</f>
        <v>0</v>
      </c>
    </row>
    <row r="244" spans="1:12" ht="21" customHeight="1">
      <c r="A244" s="317" t="s">
        <v>70</v>
      </c>
      <c r="B244" s="317"/>
      <c r="C244" s="69"/>
      <c r="D244" s="69"/>
      <c r="E244" s="69"/>
      <c r="F244" s="69"/>
      <c r="G244" s="69"/>
      <c r="H244" s="69"/>
      <c r="I244" s="69"/>
      <c r="J244" s="70"/>
      <c r="K244" s="70"/>
      <c r="L244" s="70"/>
    </row>
    <row r="245" spans="1:12" ht="41.25" customHeight="1">
      <c r="A245" s="315" t="s">
        <v>188</v>
      </c>
      <c r="B245" s="315"/>
      <c r="C245" s="74" t="s">
        <v>108</v>
      </c>
      <c r="D245" s="74" t="s">
        <v>107</v>
      </c>
      <c r="E245" s="74"/>
      <c r="F245" s="74"/>
      <c r="G245" s="74"/>
      <c r="H245" s="74"/>
      <c r="I245" s="74" t="s">
        <v>189</v>
      </c>
      <c r="J245" s="75"/>
      <c r="K245" s="75"/>
      <c r="L245" s="75"/>
    </row>
    <row r="246" spans="1:12" ht="48" customHeight="1">
      <c r="A246" s="315" t="s">
        <v>190</v>
      </c>
      <c r="B246" s="315"/>
      <c r="C246" s="74" t="s">
        <v>108</v>
      </c>
      <c r="D246" s="74" t="s">
        <v>107</v>
      </c>
      <c r="E246" s="74"/>
      <c r="F246" s="74"/>
      <c r="G246" s="74"/>
      <c r="H246" s="74"/>
      <c r="I246" s="74" t="s">
        <v>191</v>
      </c>
      <c r="J246" s="75"/>
      <c r="K246" s="75"/>
      <c r="L246" s="75"/>
    </row>
    <row r="247" spans="1:12" ht="55.5" customHeight="1">
      <c r="A247" s="315" t="s">
        <v>192</v>
      </c>
      <c r="B247" s="315"/>
      <c r="C247" s="74" t="s">
        <v>108</v>
      </c>
      <c r="D247" s="74" t="s">
        <v>107</v>
      </c>
      <c r="E247" s="74"/>
      <c r="F247" s="74"/>
      <c r="G247" s="74"/>
      <c r="H247" s="74"/>
      <c r="I247" s="74" t="s">
        <v>193</v>
      </c>
      <c r="J247" s="75"/>
      <c r="K247" s="75"/>
      <c r="L247" s="75"/>
    </row>
    <row r="248" spans="1:12" ht="49.5" customHeight="1">
      <c r="A248" s="315" t="s">
        <v>194</v>
      </c>
      <c r="B248" s="315"/>
      <c r="C248" s="74" t="s">
        <v>108</v>
      </c>
      <c r="D248" s="74" t="s">
        <v>107</v>
      </c>
      <c r="E248" s="74"/>
      <c r="F248" s="74"/>
      <c r="G248" s="74"/>
      <c r="H248" s="74"/>
      <c r="I248" s="74" t="s">
        <v>195</v>
      </c>
      <c r="J248" s="75"/>
      <c r="K248" s="75"/>
      <c r="L248" s="75"/>
    </row>
    <row r="249" spans="1:12" ht="41.25" customHeight="1">
      <c r="A249" s="318" t="s">
        <v>120</v>
      </c>
      <c r="B249" s="318"/>
      <c r="C249" s="69" t="s">
        <v>108</v>
      </c>
      <c r="D249" s="69" t="s">
        <v>107</v>
      </c>
      <c r="E249" s="69"/>
      <c r="F249" s="69"/>
      <c r="G249" s="69"/>
      <c r="H249" s="69" t="s">
        <v>121</v>
      </c>
      <c r="I249" s="69"/>
      <c r="J249" s="70">
        <f>SUM(J251:J252)</f>
        <v>0</v>
      </c>
      <c r="K249" s="70">
        <f>SUM(K251:K252)</f>
        <v>0</v>
      </c>
      <c r="L249" s="70">
        <f>SUM(L251:L252)</f>
        <v>0</v>
      </c>
    </row>
    <row r="250" spans="1:12" ht="15.75" customHeight="1">
      <c r="A250" s="317" t="s">
        <v>70</v>
      </c>
      <c r="B250" s="317"/>
      <c r="C250" s="69"/>
      <c r="D250" s="69"/>
      <c r="E250" s="69"/>
      <c r="F250" s="69"/>
      <c r="G250" s="69"/>
      <c r="H250" s="69"/>
      <c r="I250" s="69"/>
      <c r="J250" s="70"/>
      <c r="K250" s="70"/>
      <c r="L250" s="70"/>
    </row>
    <row r="251" spans="1:12" ht="84" customHeight="1">
      <c r="A251" s="315" t="s">
        <v>196</v>
      </c>
      <c r="B251" s="315"/>
      <c r="C251" s="74" t="s">
        <v>108</v>
      </c>
      <c r="D251" s="74" t="s">
        <v>107</v>
      </c>
      <c r="E251" s="74"/>
      <c r="F251" s="74"/>
      <c r="G251" s="74"/>
      <c r="H251" s="74"/>
      <c r="I251" s="74" t="s">
        <v>197</v>
      </c>
      <c r="J251" s="75"/>
      <c r="K251" s="75"/>
      <c r="L251" s="75"/>
    </row>
    <row r="252" spans="1:12" ht="48" customHeight="1">
      <c r="A252" s="315" t="s">
        <v>266</v>
      </c>
      <c r="B252" s="315"/>
      <c r="C252" s="74" t="s">
        <v>108</v>
      </c>
      <c r="D252" s="74" t="s">
        <v>107</v>
      </c>
      <c r="E252" s="74"/>
      <c r="F252" s="74"/>
      <c r="G252" s="74"/>
      <c r="H252" s="74"/>
      <c r="I252" s="74" t="s">
        <v>182</v>
      </c>
      <c r="J252" s="75"/>
      <c r="K252" s="75"/>
      <c r="L252" s="75"/>
    </row>
    <row r="253" spans="1:12" ht="15.75" customHeight="1">
      <c r="A253" s="318" t="s">
        <v>122</v>
      </c>
      <c r="B253" s="318"/>
      <c r="C253" s="69" t="s">
        <v>108</v>
      </c>
      <c r="D253" s="69" t="s">
        <v>107</v>
      </c>
      <c r="E253" s="69"/>
      <c r="F253" s="69"/>
      <c r="G253" s="69"/>
      <c r="H253" s="69" t="s">
        <v>123</v>
      </c>
      <c r="I253" s="69"/>
      <c r="J253" s="70">
        <f>SUM(J255:J260)</f>
        <v>0</v>
      </c>
      <c r="K253" s="70">
        <f>SUM(K255:K260)</f>
        <v>0</v>
      </c>
      <c r="L253" s="70">
        <f>SUM(L255:L260)</f>
        <v>0</v>
      </c>
    </row>
    <row r="254" spans="1:12" ht="15.75" customHeight="1">
      <c r="A254" s="317" t="s">
        <v>70</v>
      </c>
      <c r="B254" s="317"/>
      <c r="C254" s="72"/>
      <c r="D254" s="72"/>
      <c r="E254" s="72"/>
      <c r="F254" s="72"/>
      <c r="G254" s="72"/>
      <c r="H254" s="72"/>
      <c r="I254" s="72"/>
      <c r="J254" s="73"/>
      <c r="K254" s="73"/>
      <c r="L254" s="73"/>
    </row>
    <row r="255" spans="1:12" ht="90" customHeight="1">
      <c r="A255" s="315" t="s">
        <v>201</v>
      </c>
      <c r="B255" s="315"/>
      <c r="C255" s="74" t="s">
        <v>108</v>
      </c>
      <c r="D255" s="74" t="s">
        <v>107</v>
      </c>
      <c r="E255" s="74"/>
      <c r="F255" s="74"/>
      <c r="G255" s="74"/>
      <c r="H255" s="72"/>
      <c r="I255" s="74" t="s">
        <v>171</v>
      </c>
      <c r="J255" s="73"/>
      <c r="K255" s="73"/>
      <c r="L255" s="73"/>
    </row>
    <row r="256" spans="1:12" ht="51.75" customHeight="1">
      <c r="A256" s="315" t="s">
        <v>202</v>
      </c>
      <c r="B256" s="315"/>
      <c r="C256" s="74" t="s">
        <v>108</v>
      </c>
      <c r="D256" s="74" t="s">
        <v>107</v>
      </c>
      <c r="E256" s="74"/>
      <c r="F256" s="74"/>
      <c r="G256" s="74"/>
      <c r="H256" s="72"/>
      <c r="I256" s="74" t="s">
        <v>203</v>
      </c>
      <c r="J256" s="73"/>
      <c r="K256" s="73"/>
      <c r="L256" s="73"/>
    </row>
    <row r="257" spans="1:12" ht="52.5" customHeight="1">
      <c r="A257" s="315" t="s">
        <v>204</v>
      </c>
      <c r="B257" s="315"/>
      <c r="C257" s="74" t="s">
        <v>108</v>
      </c>
      <c r="D257" s="74" t="s">
        <v>107</v>
      </c>
      <c r="E257" s="74"/>
      <c r="F257" s="74"/>
      <c r="G257" s="74"/>
      <c r="H257" s="72"/>
      <c r="I257" s="74" t="s">
        <v>182</v>
      </c>
      <c r="J257" s="73"/>
      <c r="K257" s="73"/>
      <c r="L257" s="73"/>
    </row>
    <row r="258" spans="1:12" ht="50.25" customHeight="1">
      <c r="A258" s="368" t="s">
        <v>205</v>
      </c>
      <c r="B258" s="368"/>
      <c r="C258" s="74" t="s">
        <v>108</v>
      </c>
      <c r="D258" s="74" t="s">
        <v>107</v>
      </c>
      <c r="E258" s="74"/>
      <c r="F258" s="74"/>
      <c r="G258" s="74"/>
      <c r="H258" s="72"/>
      <c r="I258" s="74" t="s">
        <v>206</v>
      </c>
      <c r="J258" s="73"/>
      <c r="K258" s="73"/>
      <c r="L258" s="73"/>
    </row>
    <row r="259" spans="1:12" ht="34.5" customHeight="1">
      <c r="A259" s="365" t="s">
        <v>207</v>
      </c>
      <c r="B259" s="365"/>
      <c r="C259" s="74" t="s">
        <v>108</v>
      </c>
      <c r="D259" s="74" t="s">
        <v>107</v>
      </c>
      <c r="E259" s="74"/>
      <c r="F259" s="74"/>
      <c r="G259" s="74"/>
      <c r="H259" s="72"/>
      <c r="I259" s="74" t="s">
        <v>208</v>
      </c>
      <c r="J259" s="73"/>
      <c r="K259" s="73"/>
      <c r="L259" s="73"/>
    </row>
    <row r="260" spans="1:12" ht="48.75" customHeight="1">
      <c r="A260" s="315" t="s">
        <v>213</v>
      </c>
      <c r="B260" s="315"/>
      <c r="C260" s="74" t="s">
        <v>108</v>
      </c>
      <c r="D260" s="74" t="s">
        <v>107</v>
      </c>
      <c r="E260" s="74"/>
      <c r="F260" s="74"/>
      <c r="G260" s="74"/>
      <c r="H260" s="72"/>
      <c r="I260" s="74" t="s">
        <v>182</v>
      </c>
      <c r="J260" s="75"/>
      <c r="K260" s="75"/>
      <c r="L260" s="73"/>
    </row>
    <row r="261" spans="1:12" ht="51" customHeight="1">
      <c r="A261" s="366" t="s">
        <v>215</v>
      </c>
      <c r="B261" s="366"/>
      <c r="C261" s="72" t="s">
        <v>108</v>
      </c>
      <c r="D261" s="72" t="s">
        <v>107</v>
      </c>
      <c r="E261" s="74"/>
      <c r="F261" s="74"/>
      <c r="G261" s="74"/>
      <c r="H261" s="74"/>
      <c r="I261" s="74"/>
      <c r="J261" s="73"/>
      <c r="K261" s="73"/>
      <c r="L261" s="73"/>
    </row>
    <row r="262" spans="1:12" ht="15.75" customHeight="1">
      <c r="A262" s="318" t="s">
        <v>124</v>
      </c>
      <c r="B262" s="318"/>
      <c r="C262" s="69" t="s">
        <v>108</v>
      </c>
      <c r="D262" s="69" t="s">
        <v>107</v>
      </c>
      <c r="E262" s="69"/>
      <c r="F262" s="69"/>
      <c r="G262" s="69"/>
      <c r="H262" s="69" t="s">
        <v>125</v>
      </c>
      <c r="I262" s="69"/>
      <c r="J262" s="70">
        <f>SUM(J264:J270)</f>
        <v>0</v>
      </c>
      <c r="K262" s="70">
        <f>SUM(K264:K270)</f>
        <v>0</v>
      </c>
      <c r="L262" s="70">
        <f>SUM(L264:L270)</f>
        <v>0</v>
      </c>
    </row>
    <row r="263" spans="1:12" ht="15.75" customHeight="1">
      <c r="A263" s="317" t="s">
        <v>216</v>
      </c>
      <c r="B263" s="317"/>
      <c r="C263" s="72"/>
      <c r="D263" s="72"/>
      <c r="E263" s="72"/>
      <c r="F263" s="72"/>
      <c r="G263" s="72"/>
      <c r="H263" s="72"/>
      <c r="I263" s="72"/>
      <c r="J263" s="73"/>
      <c r="K263" s="73"/>
      <c r="L263" s="73"/>
    </row>
    <row r="264" spans="1:12" ht="15.75" customHeight="1">
      <c r="A264" s="367" t="s">
        <v>217</v>
      </c>
      <c r="B264" s="367"/>
      <c r="C264" s="74" t="s">
        <v>108</v>
      </c>
      <c r="D264" s="74" t="s">
        <v>107</v>
      </c>
      <c r="E264" s="74"/>
      <c r="F264" s="74"/>
      <c r="G264" s="74"/>
      <c r="H264" s="72"/>
      <c r="I264" s="74" t="s">
        <v>218</v>
      </c>
      <c r="J264" s="75"/>
      <c r="K264" s="75"/>
      <c r="L264" s="75"/>
    </row>
    <row r="265" spans="1:12" ht="15.75" customHeight="1">
      <c r="A265" s="368" t="s">
        <v>205</v>
      </c>
      <c r="B265" s="368"/>
      <c r="C265" s="74" t="s">
        <v>108</v>
      </c>
      <c r="D265" s="74" t="s">
        <v>107</v>
      </c>
      <c r="E265" s="74"/>
      <c r="F265" s="74"/>
      <c r="G265" s="74"/>
      <c r="H265" s="72"/>
      <c r="I265" s="74" t="s">
        <v>206</v>
      </c>
      <c r="J265" s="75"/>
      <c r="K265" s="75"/>
      <c r="L265" s="75"/>
    </row>
    <row r="266" spans="1:12" ht="58.5" customHeight="1">
      <c r="A266" s="365" t="s">
        <v>207</v>
      </c>
      <c r="B266" s="365"/>
      <c r="C266" s="74" t="s">
        <v>108</v>
      </c>
      <c r="D266" s="74" t="s">
        <v>107</v>
      </c>
      <c r="E266" s="74"/>
      <c r="F266" s="74"/>
      <c r="G266" s="74"/>
      <c r="H266" s="72"/>
      <c r="I266" s="74" t="s">
        <v>208</v>
      </c>
      <c r="J266" s="75"/>
      <c r="K266" s="75"/>
      <c r="L266" s="75"/>
    </row>
    <row r="267" spans="1:12" ht="58.5" customHeight="1">
      <c r="A267" s="315" t="s">
        <v>223</v>
      </c>
      <c r="B267" s="315"/>
      <c r="C267" s="74" t="s">
        <v>108</v>
      </c>
      <c r="D267" s="74" t="s">
        <v>107</v>
      </c>
      <c r="E267" s="74"/>
      <c r="F267" s="74"/>
      <c r="G267" s="74"/>
      <c r="H267" s="74"/>
      <c r="I267" s="74" t="s">
        <v>224</v>
      </c>
      <c r="J267" s="75"/>
      <c r="K267" s="75"/>
      <c r="L267" s="75"/>
    </row>
    <row r="268" spans="1:12" ht="55.5" customHeight="1">
      <c r="A268" s="315" t="s">
        <v>185</v>
      </c>
      <c r="B268" s="315"/>
      <c r="C268" s="74"/>
      <c r="D268" s="74"/>
      <c r="E268" s="74"/>
      <c r="F268" s="74"/>
      <c r="G268" s="74"/>
      <c r="H268" s="74"/>
      <c r="I268" s="74" t="s">
        <v>186</v>
      </c>
      <c r="J268" s="75"/>
      <c r="K268" s="75"/>
      <c r="L268" s="75"/>
    </row>
    <row r="269" spans="1:12" ht="60" customHeight="1">
      <c r="A269" s="366" t="s">
        <v>215</v>
      </c>
      <c r="B269" s="366"/>
      <c r="C269" s="72" t="s">
        <v>108</v>
      </c>
      <c r="D269" s="72" t="s">
        <v>107</v>
      </c>
      <c r="E269" s="74"/>
      <c r="F269" s="74"/>
      <c r="G269" s="74"/>
      <c r="H269" s="74"/>
      <c r="I269" s="74"/>
      <c r="J269" s="75"/>
      <c r="K269" s="75"/>
      <c r="L269" s="75"/>
    </row>
    <row r="270" spans="1:12" ht="24.75" customHeight="1">
      <c r="A270" s="366" t="s">
        <v>245</v>
      </c>
      <c r="B270" s="366"/>
      <c r="C270" s="72" t="s">
        <v>108</v>
      </c>
      <c r="D270" s="72" t="s">
        <v>107</v>
      </c>
      <c r="E270" s="74"/>
      <c r="F270" s="74"/>
      <c r="G270" s="74"/>
      <c r="H270" s="74"/>
      <c r="I270" s="74" t="s">
        <v>182</v>
      </c>
      <c r="J270" s="75"/>
      <c r="K270" s="75"/>
      <c r="L270" s="75"/>
    </row>
    <row r="271" spans="1:12" ht="15.75" customHeight="1">
      <c r="A271" s="318" t="s">
        <v>126</v>
      </c>
      <c r="B271" s="318"/>
      <c r="C271" s="69" t="s">
        <v>108</v>
      </c>
      <c r="D271" s="69" t="s">
        <v>107</v>
      </c>
      <c r="E271" s="69"/>
      <c r="F271" s="69"/>
      <c r="G271" s="69"/>
      <c r="H271" s="69" t="s">
        <v>127</v>
      </c>
      <c r="I271" s="69"/>
      <c r="J271" s="70">
        <f>SUM(J272:J276)</f>
        <v>0</v>
      </c>
      <c r="K271" s="70">
        <f>SUM(K272:K276)</f>
        <v>0</v>
      </c>
      <c r="L271" s="70">
        <f>SUM(L272:L276)</f>
        <v>0</v>
      </c>
    </row>
    <row r="272" spans="1:12" ht="15.75" customHeight="1">
      <c r="A272" s="366" t="s">
        <v>225</v>
      </c>
      <c r="B272" s="366"/>
      <c r="C272" s="74" t="s">
        <v>108</v>
      </c>
      <c r="D272" s="74" t="s">
        <v>107</v>
      </c>
      <c r="E272" s="74"/>
      <c r="F272" s="74"/>
      <c r="G272" s="74"/>
      <c r="H272" s="72"/>
      <c r="I272" s="74"/>
      <c r="J272" s="75"/>
      <c r="K272" s="75"/>
      <c r="L272" s="75"/>
    </row>
    <row r="273" spans="1:12" ht="15.75" customHeight="1">
      <c r="A273" s="366" t="s">
        <v>227</v>
      </c>
      <c r="B273" s="366"/>
      <c r="C273" s="74" t="s">
        <v>108</v>
      </c>
      <c r="D273" s="74" t="s">
        <v>107</v>
      </c>
      <c r="E273" s="74"/>
      <c r="F273" s="74"/>
      <c r="G273" s="74"/>
      <c r="H273" s="74"/>
      <c r="I273" s="74"/>
      <c r="J273" s="75"/>
      <c r="K273" s="75"/>
      <c r="L273" s="75"/>
    </row>
    <row r="274" spans="1:12" ht="15.75" customHeight="1">
      <c r="A274" s="366" t="s">
        <v>228</v>
      </c>
      <c r="B274" s="366"/>
      <c r="C274" s="74" t="s">
        <v>108</v>
      </c>
      <c r="D274" s="74" t="s">
        <v>107</v>
      </c>
      <c r="E274" s="74"/>
      <c r="F274" s="74"/>
      <c r="G274" s="74"/>
      <c r="H274" s="74"/>
      <c r="I274" s="74" t="s">
        <v>182</v>
      </c>
      <c r="J274" s="75"/>
      <c r="K274" s="75"/>
      <c r="L274" s="75"/>
    </row>
    <row r="275" spans="1:12" ht="61.5" customHeight="1">
      <c r="A275" s="315" t="s">
        <v>185</v>
      </c>
      <c r="B275" s="315"/>
      <c r="C275" s="74"/>
      <c r="D275" s="74"/>
      <c r="E275" s="74"/>
      <c r="F275" s="74"/>
      <c r="G275" s="74"/>
      <c r="H275" s="74"/>
      <c r="I275" s="74" t="s">
        <v>186</v>
      </c>
      <c r="J275" s="75"/>
      <c r="K275" s="75"/>
      <c r="L275" s="75"/>
    </row>
    <row r="276" spans="1:12" ht="56.25" customHeight="1">
      <c r="A276" s="366" t="s">
        <v>215</v>
      </c>
      <c r="B276" s="366"/>
      <c r="C276" s="74"/>
      <c r="D276" s="74"/>
      <c r="E276" s="74"/>
      <c r="F276" s="74"/>
      <c r="G276" s="74"/>
      <c r="H276" s="74"/>
      <c r="I276" s="74"/>
      <c r="J276" s="75"/>
      <c r="K276" s="75"/>
      <c r="L276" s="75"/>
    </row>
    <row r="277" spans="1:12" ht="15.75" customHeight="1">
      <c r="A277" s="318" t="s">
        <v>128</v>
      </c>
      <c r="B277" s="318"/>
      <c r="C277" s="69" t="s">
        <v>108</v>
      </c>
      <c r="D277" s="69" t="s">
        <v>107</v>
      </c>
      <c r="E277" s="69"/>
      <c r="F277" s="69"/>
      <c r="G277" s="69"/>
      <c r="H277" s="69" t="s">
        <v>129</v>
      </c>
      <c r="I277" s="69"/>
      <c r="J277" s="70">
        <f>SUM(J279:J281)</f>
        <v>0</v>
      </c>
      <c r="K277" s="70">
        <f>SUM(K279:K281)</f>
        <v>0</v>
      </c>
      <c r="L277" s="70">
        <f>SUM(L279:L281)</f>
        <v>0</v>
      </c>
    </row>
    <row r="278" spans="1:12" ht="15.75" customHeight="1">
      <c r="A278" s="317" t="s">
        <v>216</v>
      </c>
      <c r="B278" s="317"/>
      <c r="C278" s="72"/>
      <c r="D278" s="72"/>
      <c r="E278" s="72"/>
      <c r="F278" s="72"/>
      <c r="G278" s="72"/>
      <c r="H278" s="72"/>
      <c r="I278" s="72"/>
      <c r="J278" s="73"/>
      <c r="K278" s="73"/>
      <c r="L278" s="73"/>
    </row>
    <row r="279" spans="1:12" ht="69" customHeight="1">
      <c r="A279" s="315" t="s">
        <v>230</v>
      </c>
      <c r="B279" s="315"/>
      <c r="C279" s="74" t="s">
        <v>108</v>
      </c>
      <c r="D279" s="74" t="s">
        <v>107</v>
      </c>
      <c r="E279" s="74"/>
      <c r="F279" s="74"/>
      <c r="G279" s="74"/>
      <c r="H279" s="74"/>
      <c r="I279" s="74" t="s">
        <v>182</v>
      </c>
      <c r="J279" s="75"/>
      <c r="K279" s="75"/>
      <c r="L279" s="75"/>
    </row>
    <row r="280" spans="1:12" ht="50.25" customHeight="1">
      <c r="A280" s="365" t="s">
        <v>207</v>
      </c>
      <c r="B280" s="365"/>
      <c r="C280" s="74" t="s">
        <v>108</v>
      </c>
      <c r="D280" s="74" t="s">
        <v>107</v>
      </c>
      <c r="E280" s="74"/>
      <c r="F280" s="74"/>
      <c r="G280" s="74"/>
      <c r="H280" s="72"/>
      <c r="I280" s="74" t="s">
        <v>208</v>
      </c>
      <c r="J280" s="75"/>
      <c r="K280" s="75"/>
      <c r="L280" s="75"/>
    </row>
    <row r="281" spans="1:12" ht="56.25" customHeight="1">
      <c r="A281" s="366" t="s">
        <v>215</v>
      </c>
      <c r="B281" s="366"/>
      <c r="C281" s="74"/>
      <c r="D281" s="74"/>
      <c r="E281" s="74"/>
      <c r="F281" s="74"/>
      <c r="G281" s="74"/>
      <c r="H281" s="74"/>
      <c r="I281" s="74"/>
      <c r="J281" s="75"/>
      <c r="K281" s="75"/>
      <c r="L281" s="75"/>
    </row>
    <row r="282" spans="1:12" ht="15.75" customHeight="1">
      <c r="A282" s="318" t="s">
        <v>130</v>
      </c>
      <c r="B282" s="318"/>
      <c r="C282" s="69" t="s">
        <v>108</v>
      </c>
      <c r="D282" s="69" t="s">
        <v>107</v>
      </c>
      <c r="E282" s="69"/>
      <c r="F282" s="69"/>
      <c r="G282" s="69"/>
      <c r="H282" s="69" t="s">
        <v>131</v>
      </c>
      <c r="I282" s="69"/>
      <c r="J282" s="70">
        <f>SUM(J284:J287)</f>
        <v>0</v>
      </c>
      <c r="K282" s="70">
        <f>SUM(K284:K287)</f>
        <v>0</v>
      </c>
      <c r="L282" s="70">
        <f>SUM(L284:L287)</f>
        <v>0</v>
      </c>
    </row>
    <row r="283" spans="1:12" ht="15.75" customHeight="1">
      <c r="A283" s="317" t="s">
        <v>216</v>
      </c>
      <c r="B283" s="317"/>
      <c r="C283" s="69"/>
      <c r="D283" s="69"/>
      <c r="E283" s="69"/>
      <c r="F283" s="69"/>
      <c r="G283" s="69"/>
      <c r="H283" s="69"/>
      <c r="I283" s="69"/>
      <c r="J283" s="70"/>
      <c r="K283" s="70"/>
      <c r="L283" s="70"/>
    </row>
    <row r="284" spans="1:12" ht="45" customHeight="1">
      <c r="A284" s="365" t="s">
        <v>207</v>
      </c>
      <c r="B284" s="365"/>
      <c r="C284" s="74" t="s">
        <v>108</v>
      </c>
      <c r="D284" s="74" t="s">
        <v>107</v>
      </c>
      <c r="E284" s="74"/>
      <c r="F284" s="74"/>
      <c r="G284" s="74"/>
      <c r="H284" s="72"/>
      <c r="I284" s="74" t="s">
        <v>208</v>
      </c>
      <c r="J284" s="73"/>
      <c r="K284" s="73"/>
      <c r="L284" s="73"/>
    </row>
    <row r="285" spans="1:12" ht="48.75" customHeight="1">
      <c r="A285" s="315" t="s">
        <v>185</v>
      </c>
      <c r="B285" s="315"/>
      <c r="C285" s="74" t="s">
        <v>108</v>
      </c>
      <c r="D285" s="74" t="s">
        <v>107</v>
      </c>
      <c r="E285" s="74"/>
      <c r="F285" s="74"/>
      <c r="G285" s="74"/>
      <c r="H285" s="74"/>
      <c r="I285" s="74" t="s">
        <v>186</v>
      </c>
      <c r="J285" s="75"/>
      <c r="K285" s="75"/>
      <c r="L285" s="75"/>
    </row>
    <row r="286" spans="1:12" ht="45" customHeight="1">
      <c r="A286" s="315" t="s">
        <v>234</v>
      </c>
      <c r="B286" s="315"/>
      <c r="C286" s="74" t="s">
        <v>108</v>
      </c>
      <c r="D286" s="74" t="s">
        <v>107</v>
      </c>
      <c r="E286" s="74"/>
      <c r="F286" s="74"/>
      <c r="G286" s="74"/>
      <c r="H286" s="74"/>
      <c r="I286" s="74" t="s">
        <v>247</v>
      </c>
      <c r="J286" s="75"/>
      <c r="K286" s="75"/>
      <c r="L286" s="75"/>
    </row>
    <row r="287" spans="1:12" ht="68.25" customHeight="1">
      <c r="A287" s="366" t="s">
        <v>215</v>
      </c>
      <c r="B287" s="366"/>
      <c r="C287" s="72" t="s">
        <v>108</v>
      </c>
      <c r="D287" s="72" t="s">
        <v>107</v>
      </c>
      <c r="E287" s="74"/>
      <c r="F287" s="74"/>
      <c r="G287" s="74"/>
      <c r="H287" s="74"/>
      <c r="I287" s="74"/>
      <c r="J287" s="75"/>
      <c r="K287" s="75"/>
      <c r="L287" s="75"/>
    </row>
    <row r="288" spans="1:7" ht="15.75">
      <c r="A288" s="93"/>
      <c r="B288" s="93"/>
      <c r="C288" s="41"/>
      <c r="D288" s="41"/>
      <c r="E288" s="41"/>
      <c r="F288" s="41"/>
      <c r="G288" s="41"/>
    </row>
    <row r="289" spans="1:12" ht="15.75" customHeight="1">
      <c r="A289" s="269" t="s">
        <v>133</v>
      </c>
      <c r="B289" s="269"/>
      <c r="C289" s="269"/>
      <c r="D289" s="31"/>
      <c r="E289" s="31"/>
      <c r="F289" s="31"/>
      <c r="G289" s="31"/>
      <c r="H289" s="31"/>
      <c r="I289" s="32"/>
      <c r="J289" s="33"/>
      <c r="K289" s="270"/>
      <c r="L289" s="270"/>
    </row>
    <row r="290" spans="1:12" ht="15.75" customHeight="1">
      <c r="A290" s="34"/>
      <c r="B290" s="35" t="s">
        <v>135</v>
      </c>
      <c r="C290" s="31"/>
      <c r="D290" s="31"/>
      <c r="E290" s="31"/>
      <c r="F290" s="31"/>
      <c r="G290" s="31"/>
      <c r="H290" s="31"/>
      <c r="I290" s="36"/>
      <c r="J290" s="38"/>
      <c r="K290" s="272" t="s">
        <v>136</v>
      </c>
      <c r="L290" s="272"/>
    </row>
    <row r="291" spans="1:12" ht="15.75">
      <c r="A291" s="1"/>
      <c r="B291" s="1"/>
      <c r="C291" s="31"/>
      <c r="D291" s="31"/>
      <c r="E291" s="31"/>
      <c r="F291" s="31"/>
      <c r="G291" s="31"/>
      <c r="H291" s="31"/>
      <c r="I291" s="31"/>
      <c r="J291" s="1"/>
      <c r="K291" s="1"/>
      <c r="L291" s="1"/>
    </row>
    <row r="292" spans="1:12" ht="15.75" customHeight="1">
      <c r="A292" s="269" t="s">
        <v>137</v>
      </c>
      <c r="B292" s="269"/>
      <c r="C292" s="269"/>
      <c r="D292" s="31"/>
      <c r="E292" s="31"/>
      <c r="F292" s="31"/>
      <c r="G292" s="31"/>
      <c r="H292" s="31"/>
      <c r="I292" s="32"/>
      <c r="J292" s="33"/>
      <c r="K292" s="270"/>
      <c r="L292" s="270"/>
    </row>
    <row r="293" spans="1:12" ht="15.75" customHeight="1">
      <c r="A293" s="34"/>
      <c r="B293" s="34"/>
      <c r="C293" s="31"/>
      <c r="D293" s="31"/>
      <c r="E293" s="31"/>
      <c r="F293" s="31"/>
      <c r="G293" s="31"/>
      <c r="H293" s="31"/>
      <c r="I293" s="36"/>
      <c r="J293" s="38"/>
      <c r="K293" s="272" t="s">
        <v>136</v>
      </c>
      <c r="L293" s="272"/>
    </row>
    <row r="294" spans="1:12" ht="15.75" customHeight="1">
      <c r="A294" s="269" t="s">
        <v>139</v>
      </c>
      <c r="B294" s="269"/>
      <c r="C294" s="269"/>
      <c r="D294" s="314"/>
      <c r="E294" s="314"/>
      <c r="F294" s="314"/>
      <c r="G294" s="37"/>
      <c r="H294" s="32"/>
      <c r="I294" s="38"/>
      <c r="J294" s="270"/>
      <c r="K294" s="270"/>
      <c r="L294" s="39"/>
    </row>
    <row r="295" spans="1:12" ht="15.75" customHeight="1">
      <c r="A295" s="34"/>
      <c r="B295" s="34"/>
      <c r="C295" s="31"/>
      <c r="D295" s="268" t="s">
        <v>141</v>
      </c>
      <c r="E295" s="268"/>
      <c r="F295" s="268"/>
      <c r="G295" s="37"/>
      <c r="H295" s="268" t="s">
        <v>142</v>
      </c>
      <c r="I295" s="268"/>
      <c r="J295" s="269" t="s">
        <v>136</v>
      </c>
      <c r="K295" s="269"/>
      <c r="L295" s="2" t="s">
        <v>143</v>
      </c>
    </row>
    <row r="296" spans="1:12" ht="15.75">
      <c r="A296" s="34"/>
      <c r="B296" s="34"/>
      <c r="C296" s="31"/>
      <c r="D296" s="31"/>
      <c r="E296" s="31"/>
      <c r="F296" s="31"/>
      <c r="G296" s="31"/>
      <c r="H296" s="31"/>
      <c r="I296" s="31"/>
      <c r="J296" s="1"/>
      <c r="K296" s="1"/>
      <c r="L296" s="1"/>
    </row>
    <row r="297" spans="1:12" ht="15.75">
      <c r="A297" s="34"/>
      <c r="B297" s="34"/>
      <c r="C297" s="31"/>
      <c r="D297" s="31"/>
      <c r="E297" s="31"/>
      <c r="F297" s="31"/>
      <c r="G297" s="31"/>
      <c r="H297" s="31"/>
      <c r="I297" s="31"/>
      <c r="J297" s="1"/>
      <c r="K297" s="1"/>
      <c r="L297" s="1"/>
    </row>
    <row r="298" spans="1:7" ht="15.75">
      <c r="A298" s="93"/>
      <c r="B298" s="93"/>
      <c r="C298" s="41"/>
      <c r="D298" s="41"/>
      <c r="E298" s="41"/>
      <c r="F298" s="41"/>
      <c r="G298" s="41"/>
    </row>
    <row r="299" spans="1:7" ht="15.75" customHeight="1">
      <c r="A299" s="93"/>
      <c r="B299" s="93"/>
      <c r="C299" s="41"/>
      <c r="D299" s="41"/>
      <c r="E299" s="41"/>
      <c r="F299" s="41"/>
      <c r="G299" s="41"/>
    </row>
    <row r="300" spans="1:7" ht="15.75" customHeight="1">
      <c r="A300" s="93"/>
      <c r="B300" s="93"/>
      <c r="C300" s="41"/>
      <c r="D300" s="41"/>
      <c r="E300" s="41"/>
      <c r="F300" s="41"/>
      <c r="G300" s="41"/>
    </row>
    <row r="301" spans="1:7" ht="15.75">
      <c r="A301" s="93"/>
      <c r="B301" s="93"/>
      <c r="C301" s="41"/>
      <c r="D301" s="41"/>
      <c r="E301" s="41"/>
      <c r="F301" s="41"/>
      <c r="G301" s="41"/>
    </row>
    <row r="302" spans="1:7" ht="15.75" customHeight="1">
      <c r="A302" s="93"/>
      <c r="B302" s="93"/>
      <c r="C302" s="41"/>
      <c r="D302" s="41"/>
      <c r="E302" s="41"/>
      <c r="F302" s="41"/>
      <c r="G302" s="41"/>
    </row>
    <row r="303" spans="1:7" ht="15.75" customHeight="1">
      <c r="A303" s="93"/>
      <c r="B303" s="93"/>
      <c r="C303" s="41"/>
      <c r="D303" s="41"/>
      <c r="E303" s="41"/>
      <c r="F303" s="41"/>
      <c r="G303" s="41"/>
    </row>
    <row r="304" spans="1:7" ht="15.75" customHeight="1">
      <c r="A304" s="93"/>
      <c r="B304" s="93"/>
      <c r="C304" s="41"/>
      <c r="D304" s="41"/>
      <c r="E304" s="41"/>
      <c r="F304" s="41"/>
      <c r="G304" s="41"/>
    </row>
    <row r="305" spans="1:7" ht="31.5" customHeight="1">
      <c r="A305" s="93"/>
      <c r="B305" s="93"/>
      <c r="C305" s="41"/>
      <c r="D305" s="41"/>
      <c r="E305" s="41"/>
      <c r="F305" s="41"/>
      <c r="G305" s="41"/>
    </row>
    <row r="306" spans="1:7" ht="15.75">
      <c r="A306" s="93"/>
      <c r="B306" s="93"/>
      <c r="C306" s="41"/>
      <c r="D306" s="41"/>
      <c r="E306" s="41"/>
      <c r="F306" s="41"/>
      <c r="G306" s="41"/>
    </row>
    <row r="307" spans="1:7" ht="15.75">
      <c r="A307" s="93"/>
      <c r="B307" s="93"/>
      <c r="C307" s="41"/>
      <c r="D307" s="41"/>
      <c r="E307" s="41"/>
      <c r="F307" s="41"/>
      <c r="G307" s="41"/>
    </row>
    <row r="308" spans="1:7" ht="15.75">
      <c r="A308" s="93"/>
      <c r="B308" s="93"/>
      <c r="C308" s="41"/>
      <c r="D308" s="41"/>
      <c r="E308" s="41"/>
      <c r="F308" s="41"/>
      <c r="G308" s="41"/>
    </row>
    <row r="309" spans="1:7" ht="15.75">
      <c r="A309" s="93"/>
      <c r="B309" s="93"/>
      <c r="C309" s="41"/>
      <c r="D309" s="41"/>
      <c r="E309" s="41"/>
      <c r="F309" s="41"/>
      <c r="G309" s="41"/>
    </row>
    <row r="310" spans="1:7" ht="15.75">
      <c r="A310" s="93"/>
      <c r="B310" s="93"/>
      <c r="C310" s="41"/>
      <c r="D310" s="41"/>
      <c r="E310" s="41"/>
      <c r="F310" s="41"/>
      <c r="G310" s="41"/>
    </row>
    <row r="311" spans="1:7" ht="15.75">
      <c r="A311" s="93"/>
      <c r="B311" s="93"/>
      <c r="C311" s="41"/>
      <c r="D311" s="41"/>
      <c r="E311" s="41"/>
      <c r="F311" s="41"/>
      <c r="G311" s="41"/>
    </row>
    <row r="312" spans="1:7" ht="15.75">
      <c r="A312" s="93"/>
      <c r="B312" s="93"/>
      <c r="C312" s="41"/>
      <c r="D312" s="41"/>
      <c r="E312" s="41"/>
      <c r="F312" s="41"/>
      <c r="G312" s="41"/>
    </row>
    <row r="313" spans="1:7" ht="15.75">
      <c r="A313" s="93"/>
      <c r="B313" s="93"/>
      <c r="C313" s="41"/>
      <c r="D313" s="41"/>
      <c r="E313" s="41"/>
      <c r="F313" s="41"/>
      <c r="G313" s="41"/>
    </row>
    <row r="314" spans="1:7" ht="15.75">
      <c r="A314" s="93"/>
      <c r="B314" s="93"/>
      <c r="C314" s="41"/>
      <c r="D314" s="41"/>
      <c r="E314" s="41"/>
      <c r="F314" s="41"/>
      <c r="G314" s="41"/>
    </row>
    <row r="315" spans="1:7" ht="15.75">
      <c r="A315" s="93"/>
      <c r="B315" s="93"/>
      <c r="C315" s="41"/>
      <c r="D315" s="41"/>
      <c r="E315" s="41"/>
      <c r="F315" s="41"/>
      <c r="G315" s="41"/>
    </row>
    <row r="316" spans="1:7" ht="15.75">
      <c r="A316" s="93"/>
      <c r="B316" s="93"/>
      <c r="C316" s="41"/>
      <c r="D316" s="41"/>
      <c r="E316" s="41"/>
      <c r="F316" s="41"/>
      <c r="G316" s="41"/>
    </row>
    <row r="317" spans="1:7" ht="15.75">
      <c r="A317" s="93"/>
      <c r="B317" s="93"/>
      <c r="C317" s="41"/>
      <c r="D317" s="41"/>
      <c r="E317" s="41"/>
      <c r="F317" s="41"/>
      <c r="G317" s="41"/>
    </row>
    <row r="318" spans="1:7" ht="15.75">
      <c r="A318" s="93"/>
      <c r="B318" s="93"/>
      <c r="C318" s="41"/>
      <c r="D318" s="41"/>
      <c r="E318" s="41"/>
      <c r="F318" s="41"/>
      <c r="G318" s="41"/>
    </row>
    <row r="319" spans="1:7" ht="15.75">
      <c r="A319" s="93"/>
      <c r="B319" s="93"/>
      <c r="C319" s="41"/>
      <c r="D319" s="41"/>
      <c r="E319" s="41"/>
      <c r="F319" s="41"/>
      <c r="G319" s="41"/>
    </row>
    <row r="320" spans="1:7" ht="15.75">
      <c r="A320" s="93"/>
      <c r="B320" s="93"/>
      <c r="C320" s="41"/>
      <c r="D320" s="41"/>
      <c r="E320" s="41"/>
      <c r="F320" s="41"/>
      <c r="G320" s="41"/>
    </row>
    <row r="321" spans="1:7" ht="15.75">
      <c r="A321" s="93"/>
      <c r="B321" s="93"/>
      <c r="C321" s="41"/>
      <c r="D321" s="41"/>
      <c r="E321" s="41"/>
      <c r="F321" s="41"/>
      <c r="G321" s="41"/>
    </row>
    <row r="322" spans="1:7" ht="15.75">
      <c r="A322" s="93"/>
      <c r="B322" s="93"/>
      <c r="C322" s="41"/>
      <c r="D322" s="41"/>
      <c r="E322" s="41"/>
      <c r="F322" s="41"/>
      <c r="G322" s="41"/>
    </row>
    <row r="323" spans="1:7" ht="15.75">
      <c r="A323" s="93"/>
      <c r="B323" s="93"/>
      <c r="C323" s="41"/>
      <c r="D323" s="41"/>
      <c r="E323" s="41"/>
      <c r="F323" s="41"/>
      <c r="G323" s="41"/>
    </row>
    <row r="324" spans="1:7" ht="15.75">
      <c r="A324" s="93"/>
      <c r="B324" s="93"/>
      <c r="C324" s="41"/>
      <c r="D324" s="41"/>
      <c r="E324" s="41"/>
      <c r="F324" s="41"/>
      <c r="G324" s="41"/>
    </row>
    <row r="325" spans="1:7" ht="15.75">
      <c r="A325" s="93"/>
      <c r="B325" s="93"/>
      <c r="C325" s="41"/>
      <c r="D325" s="41"/>
      <c r="E325" s="41"/>
      <c r="F325" s="41"/>
      <c r="G325" s="41"/>
    </row>
    <row r="326" spans="1:7" ht="15.75">
      <c r="A326" s="93"/>
      <c r="B326" s="93"/>
      <c r="C326" s="41"/>
      <c r="D326" s="41"/>
      <c r="E326" s="41"/>
      <c r="F326" s="41"/>
      <c r="G326" s="41"/>
    </row>
    <row r="327" spans="1:7" ht="15.75">
      <c r="A327" s="93"/>
      <c r="B327" s="93"/>
      <c r="C327" s="41"/>
      <c r="D327" s="41"/>
      <c r="E327" s="41"/>
      <c r="F327" s="41"/>
      <c r="G327" s="41"/>
    </row>
    <row r="328" spans="1:7" ht="15.75">
      <c r="A328" s="93"/>
      <c r="B328" s="93"/>
      <c r="C328" s="41"/>
      <c r="D328" s="41"/>
      <c r="E328" s="41"/>
      <c r="F328" s="41"/>
      <c r="G328" s="41"/>
    </row>
    <row r="329" spans="1:7" ht="15.75">
      <c r="A329" s="93"/>
      <c r="B329" s="93"/>
      <c r="C329" s="41"/>
      <c r="D329" s="41"/>
      <c r="E329" s="41"/>
      <c r="F329" s="41"/>
      <c r="G329" s="41"/>
    </row>
    <row r="330" spans="1:7" ht="15.75">
      <c r="A330" s="93"/>
      <c r="B330" s="93"/>
      <c r="C330" s="41"/>
      <c r="D330" s="41"/>
      <c r="E330" s="41"/>
      <c r="F330" s="41"/>
      <c r="G330" s="41"/>
    </row>
    <row r="331" spans="1:7" ht="15.75">
      <c r="A331" s="93"/>
      <c r="B331" s="93"/>
      <c r="C331" s="41"/>
      <c r="D331" s="41"/>
      <c r="E331" s="41"/>
      <c r="F331" s="41"/>
      <c r="G331" s="41"/>
    </row>
    <row r="332" spans="1:7" ht="15.75">
      <c r="A332" s="93"/>
      <c r="B332" s="93"/>
      <c r="C332" s="41"/>
      <c r="D332" s="41"/>
      <c r="E332" s="41"/>
      <c r="F332" s="41"/>
      <c r="G332" s="41"/>
    </row>
    <row r="333" spans="1:7" ht="15.75">
      <c r="A333" s="93"/>
      <c r="B333" s="93"/>
      <c r="C333" s="41"/>
      <c r="D333" s="41"/>
      <c r="E333" s="41"/>
      <c r="F333" s="41"/>
      <c r="G333" s="41"/>
    </row>
    <row r="334" spans="1:7" ht="15.75">
      <c r="A334" s="93"/>
      <c r="B334" s="93"/>
      <c r="C334" s="41"/>
      <c r="D334" s="41"/>
      <c r="E334" s="41"/>
      <c r="F334" s="41"/>
      <c r="G334" s="41"/>
    </row>
    <row r="335" spans="1:7" ht="15.75">
      <c r="A335" s="93"/>
      <c r="B335" s="93"/>
      <c r="C335" s="41"/>
      <c r="D335" s="41"/>
      <c r="E335" s="41"/>
      <c r="F335" s="41"/>
      <c r="G335" s="41"/>
    </row>
    <row r="336" spans="1:7" ht="15.75">
      <c r="A336" s="93"/>
      <c r="B336" s="93"/>
      <c r="C336" s="41"/>
      <c r="D336" s="41"/>
      <c r="E336" s="41"/>
      <c r="F336" s="41"/>
      <c r="G336" s="41"/>
    </row>
    <row r="337" spans="1:7" ht="15.75">
      <c r="A337" s="93"/>
      <c r="B337" s="93"/>
      <c r="C337" s="41"/>
      <c r="D337" s="41"/>
      <c r="E337" s="41"/>
      <c r="F337" s="41"/>
      <c r="G337" s="41"/>
    </row>
    <row r="338" spans="1:7" ht="15.75">
      <c r="A338" s="93"/>
      <c r="B338" s="93"/>
      <c r="C338" s="41"/>
      <c r="D338" s="41"/>
      <c r="E338" s="41"/>
      <c r="F338" s="41"/>
      <c r="G338" s="41"/>
    </row>
    <row r="339" spans="1:7" ht="15.75">
      <c r="A339" s="93"/>
      <c r="B339" s="93"/>
      <c r="C339" s="41"/>
      <c r="D339" s="41"/>
      <c r="E339" s="41"/>
      <c r="F339" s="41"/>
      <c r="G339" s="41"/>
    </row>
    <row r="340" spans="1:7" ht="15.75">
      <c r="A340" s="93"/>
      <c r="B340" s="93"/>
      <c r="C340" s="41"/>
      <c r="D340" s="41"/>
      <c r="E340" s="41"/>
      <c r="F340" s="41"/>
      <c r="G340" s="41"/>
    </row>
    <row r="341" spans="1:7" ht="15.75">
      <c r="A341" s="93"/>
      <c r="B341" s="93"/>
      <c r="C341" s="41"/>
      <c r="D341" s="41"/>
      <c r="E341" s="41"/>
      <c r="F341" s="41"/>
      <c r="G341" s="41"/>
    </row>
    <row r="342" spans="1:7" ht="15.75">
      <c r="A342" s="93"/>
      <c r="B342" s="93"/>
      <c r="C342" s="41"/>
      <c r="D342" s="41"/>
      <c r="E342" s="41"/>
      <c r="F342" s="41"/>
      <c r="G342" s="41"/>
    </row>
    <row r="343" spans="1:7" ht="15.75">
      <c r="A343" s="93"/>
      <c r="B343" s="93"/>
      <c r="C343" s="41"/>
      <c r="D343" s="41"/>
      <c r="E343" s="41"/>
      <c r="F343" s="41"/>
      <c r="G343" s="41"/>
    </row>
    <row r="344" spans="1:7" ht="15.75">
      <c r="A344" s="93"/>
      <c r="B344" s="93"/>
      <c r="C344" s="41"/>
      <c r="D344" s="41"/>
      <c r="E344" s="41"/>
      <c r="F344" s="41"/>
      <c r="G344" s="41"/>
    </row>
    <row r="345" spans="1:7" ht="15.75">
      <c r="A345" s="93"/>
      <c r="B345" s="93"/>
      <c r="C345" s="41"/>
      <c r="D345" s="41"/>
      <c r="E345" s="41"/>
      <c r="F345" s="41"/>
      <c r="G345" s="41"/>
    </row>
    <row r="346" spans="1:7" ht="15.75">
      <c r="A346" s="93"/>
      <c r="B346" s="93"/>
      <c r="C346" s="41"/>
      <c r="D346" s="41"/>
      <c r="E346" s="41"/>
      <c r="F346" s="41"/>
      <c r="G346" s="41"/>
    </row>
    <row r="347" spans="1:7" ht="15.75">
      <c r="A347" s="93"/>
      <c r="B347" s="93"/>
      <c r="C347" s="41"/>
      <c r="D347" s="41"/>
      <c r="E347" s="41"/>
      <c r="F347" s="41"/>
      <c r="G347" s="41"/>
    </row>
    <row r="348" spans="1:7" ht="15.75">
      <c r="A348" s="93"/>
      <c r="B348" s="93"/>
      <c r="C348" s="41"/>
      <c r="D348" s="41"/>
      <c r="E348" s="41"/>
      <c r="F348" s="41"/>
      <c r="G348" s="41"/>
    </row>
    <row r="349" spans="1:7" ht="15.75">
      <c r="A349" s="93"/>
      <c r="B349" s="93"/>
      <c r="C349" s="41"/>
      <c r="D349" s="41"/>
      <c r="E349" s="41"/>
      <c r="F349" s="41"/>
      <c r="G349" s="41"/>
    </row>
    <row r="350" spans="1:7" ht="15.75">
      <c r="A350" s="93"/>
      <c r="B350" s="93"/>
      <c r="C350" s="41"/>
      <c r="D350" s="41"/>
      <c r="E350" s="41"/>
      <c r="F350" s="41"/>
      <c r="G350" s="41"/>
    </row>
    <row r="351" spans="1:7" ht="15.75">
      <c r="A351" s="93"/>
      <c r="B351" s="93"/>
      <c r="C351" s="41"/>
      <c r="D351" s="41"/>
      <c r="E351" s="41"/>
      <c r="F351" s="41"/>
      <c r="G351" s="41"/>
    </row>
    <row r="352" spans="1:7" ht="15.75">
      <c r="A352" s="93"/>
      <c r="B352" s="93"/>
      <c r="C352" s="41"/>
      <c r="D352" s="41"/>
      <c r="E352" s="41"/>
      <c r="F352" s="41"/>
      <c r="G352" s="41"/>
    </row>
    <row r="353" spans="1:7" ht="15.75">
      <c r="A353" s="93"/>
      <c r="B353" s="93"/>
      <c r="C353" s="41"/>
      <c r="D353" s="41"/>
      <c r="E353" s="41"/>
      <c r="F353" s="41"/>
      <c r="G353" s="41"/>
    </row>
    <row r="354" spans="1:7" ht="15.75">
      <c r="A354" s="93"/>
      <c r="B354" s="93"/>
      <c r="C354" s="41"/>
      <c r="D354" s="41"/>
      <c r="E354" s="41"/>
      <c r="F354" s="41"/>
      <c r="G354" s="41"/>
    </row>
    <row r="355" spans="1:7" ht="15.75">
      <c r="A355" s="93"/>
      <c r="B355" s="93"/>
      <c r="C355" s="41"/>
      <c r="D355" s="41"/>
      <c r="E355" s="41"/>
      <c r="F355" s="41"/>
      <c r="G355" s="41"/>
    </row>
    <row r="356" spans="1:7" ht="15.75">
      <c r="A356" s="93"/>
      <c r="B356" s="93"/>
      <c r="C356" s="41"/>
      <c r="D356" s="41"/>
      <c r="E356" s="41"/>
      <c r="F356" s="41"/>
      <c r="G356" s="41"/>
    </row>
    <row r="357" spans="1:7" ht="15.75">
      <c r="A357" s="93"/>
      <c r="B357" s="93"/>
      <c r="C357" s="41"/>
      <c r="D357" s="41"/>
      <c r="E357" s="41"/>
      <c r="F357" s="41"/>
      <c r="G357" s="41"/>
    </row>
    <row r="358" spans="1:7" ht="15.75">
      <c r="A358" s="93"/>
      <c r="B358" s="93"/>
      <c r="C358" s="41"/>
      <c r="D358" s="41"/>
      <c r="E358" s="41"/>
      <c r="F358" s="41"/>
      <c r="G358" s="41"/>
    </row>
    <row r="359" spans="1:7" ht="15.75">
      <c r="A359" s="93"/>
      <c r="B359" s="93"/>
      <c r="C359" s="41"/>
      <c r="D359" s="41"/>
      <c r="E359" s="41"/>
      <c r="F359" s="41"/>
      <c r="G359" s="41"/>
    </row>
    <row r="360" spans="1:7" ht="15.75">
      <c r="A360" s="93"/>
      <c r="B360" s="93"/>
      <c r="C360" s="41"/>
      <c r="D360" s="41"/>
      <c r="E360" s="41"/>
      <c r="F360" s="41"/>
      <c r="G360" s="41"/>
    </row>
    <row r="361" spans="1:7" ht="15.75">
      <c r="A361" s="93"/>
      <c r="B361" s="93"/>
      <c r="C361" s="41"/>
      <c r="D361" s="41"/>
      <c r="E361" s="41"/>
      <c r="F361" s="41"/>
      <c r="G361" s="41"/>
    </row>
    <row r="362" spans="1:7" ht="15.75">
      <c r="A362" s="93"/>
      <c r="B362" s="93"/>
      <c r="C362" s="41"/>
      <c r="D362" s="41"/>
      <c r="E362" s="41"/>
      <c r="F362" s="41"/>
      <c r="G362" s="41"/>
    </row>
    <row r="363" spans="1:7" ht="15.75">
      <c r="A363" s="93"/>
      <c r="B363" s="93"/>
      <c r="C363" s="41"/>
      <c r="D363" s="41"/>
      <c r="E363" s="41"/>
      <c r="F363" s="41"/>
      <c r="G363" s="41"/>
    </row>
    <row r="364" spans="1:7" ht="15.75">
      <c r="A364" s="93"/>
      <c r="B364" s="93"/>
      <c r="C364" s="41"/>
      <c r="D364" s="41"/>
      <c r="E364" s="41"/>
      <c r="F364" s="41"/>
      <c r="G364" s="41"/>
    </row>
    <row r="365" spans="1:7" ht="15.75">
      <c r="A365" s="93"/>
      <c r="B365" s="93"/>
      <c r="C365" s="41"/>
      <c r="D365" s="41"/>
      <c r="E365" s="41"/>
      <c r="F365" s="41"/>
      <c r="G365" s="41"/>
    </row>
    <row r="366" spans="1:7" ht="15.75">
      <c r="A366" s="93"/>
      <c r="B366" s="93"/>
      <c r="C366" s="41"/>
      <c r="D366" s="41"/>
      <c r="E366" s="41"/>
      <c r="F366" s="41"/>
      <c r="G366" s="41"/>
    </row>
    <row r="367" spans="1:7" ht="15.75">
      <c r="A367" s="93"/>
      <c r="B367" s="93"/>
      <c r="C367" s="41"/>
      <c r="D367" s="41"/>
      <c r="E367" s="41"/>
      <c r="F367" s="41"/>
      <c r="G367" s="41"/>
    </row>
    <row r="368" spans="1:7" ht="15.75">
      <c r="A368" s="93"/>
      <c r="B368" s="93"/>
      <c r="C368" s="41"/>
      <c r="D368" s="41"/>
      <c r="E368" s="41"/>
      <c r="F368" s="41"/>
      <c r="G368" s="41"/>
    </row>
    <row r="369" spans="1:7" ht="15.75">
      <c r="A369" s="93"/>
      <c r="B369" s="93"/>
      <c r="C369" s="41"/>
      <c r="D369" s="41"/>
      <c r="E369" s="41"/>
      <c r="F369" s="41"/>
      <c r="G369" s="41"/>
    </row>
    <row r="370" spans="1:7" ht="15.75">
      <c r="A370" s="93"/>
      <c r="B370" s="93"/>
      <c r="C370" s="41"/>
      <c r="D370" s="41"/>
      <c r="E370" s="41"/>
      <c r="F370" s="41"/>
      <c r="G370" s="41"/>
    </row>
    <row r="371" spans="1:7" ht="15.75">
      <c r="A371" s="93"/>
      <c r="B371" s="93"/>
      <c r="C371" s="41"/>
      <c r="D371" s="41"/>
      <c r="E371" s="41"/>
      <c r="F371" s="41"/>
      <c r="G371" s="41"/>
    </row>
    <row r="372" spans="1:7" ht="15.75">
      <c r="A372" s="93"/>
      <c r="B372" s="93"/>
      <c r="C372" s="41"/>
      <c r="D372" s="41"/>
      <c r="E372" s="41"/>
      <c r="F372" s="41"/>
      <c r="G372" s="41"/>
    </row>
    <row r="373" spans="1:7" ht="15.75">
      <c r="A373" s="93"/>
      <c r="B373" s="93"/>
      <c r="C373" s="41"/>
      <c r="D373" s="41"/>
      <c r="E373" s="41"/>
      <c r="F373" s="41"/>
      <c r="G373" s="41"/>
    </row>
    <row r="374" spans="1:7" ht="15.75">
      <c r="A374" s="93"/>
      <c r="B374" s="93"/>
      <c r="C374" s="41"/>
      <c r="D374" s="41"/>
      <c r="E374" s="41"/>
      <c r="F374" s="41"/>
      <c r="G374" s="41"/>
    </row>
    <row r="375" spans="1:7" ht="15.75">
      <c r="A375" s="93"/>
      <c r="B375" s="93"/>
      <c r="C375" s="41"/>
      <c r="D375" s="41"/>
      <c r="E375" s="41"/>
      <c r="F375" s="41"/>
      <c r="G375" s="41"/>
    </row>
    <row r="376" spans="1:7" ht="15.75">
      <c r="A376" s="93"/>
      <c r="B376" s="93"/>
      <c r="C376" s="41"/>
      <c r="D376" s="41"/>
      <c r="E376" s="41"/>
      <c r="F376" s="41"/>
      <c r="G376" s="41"/>
    </row>
    <row r="377" spans="1:7" ht="15.75">
      <c r="A377" s="93"/>
      <c r="B377" s="93"/>
      <c r="C377" s="41"/>
      <c r="D377" s="41"/>
      <c r="E377" s="41"/>
      <c r="F377" s="41"/>
      <c r="G377" s="41"/>
    </row>
    <row r="378" spans="1:7" ht="15.75">
      <c r="A378" s="93"/>
      <c r="B378" s="93"/>
      <c r="C378" s="41"/>
      <c r="D378" s="41"/>
      <c r="E378" s="41"/>
      <c r="F378" s="41"/>
      <c r="G378" s="41"/>
    </row>
    <row r="379" spans="1:7" ht="15.75">
      <c r="A379" s="93"/>
      <c r="B379" s="93"/>
      <c r="C379" s="41"/>
      <c r="D379" s="41"/>
      <c r="E379" s="41"/>
      <c r="F379" s="41"/>
      <c r="G379" s="41"/>
    </row>
    <row r="380" spans="1:7" ht="15.75">
      <c r="A380" s="93"/>
      <c r="B380" s="93"/>
      <c r="C380" s="41"/>
      <c r="D380" s="41"/>
      <c r="E380" s="41"/>
      <c r="F380" s="41"/>
      <c r="G380" s="41"/>
    </row>
    <row r="381" spans="1:7" ht="15.75">
      <c r="A381" s="93"/>
      <c r="B381" s="93"/>
      <c r="C381" s="41"/>
      <c r="D381" s="41"/>
      <c r="E381" s="41"/>
      <c r="F381" s="41"/>
      <c r="G381" s="41"/>
    </row>
    <row r="382" spans="1:7" ht="15.75">
      <c r="A382" s="93"/>
      <c r="B382" s="93"/>
      <c r="C382" s="41"/>
      <c r="D382" s="41"/>
      <c r="E382" s="41"/>
      <c r="F382" s="41"/>
      <c r="G382" s="41"/>
    </row>
    <row r="383" spans="1:7" ht="15.75">
      <c r="A383" s="93"/>
      <c r="B383" s="93"/>
      <c r="C383" s="41"/>
      <c r="D383" s="41"/>
      <c r="E383" s="41"/>
      <c r="F383" s="41"/>
      <c r="G383" s="41"/>
    </row>
    <row r="384" spans="1:7" ht="15.75">
      <c r="A384" s="93"/>
      <c r="B384" s="93"/>
      <c r="C384" s="41"/>
      <c r="D384" s="41"/>
      <c r="E384" s="41"/>
      <c r="F384" s="41"/>
      <c r="G384" s="41"/>
    </row>
    <row r="385" spans="1:7" ht="15.75">
      <c r="A385" s="93"/>
      <c r="B385" s="93"/>
      <c r="C385" s="41"/>
      <c r="D385" s="41"/>
      <c r="E385" s="41"/>
      <c r="F385" s="41"/>
      <c r="G385" s="41"/>
    </row>
    <row r="386" spans="1:7" ht="15.75">
      <c r="A386" s="93"/>
      <c r="B386" s="93"/>
      <c r="C386" s="41"/>
      <c r="D386" s="41"/>
      <c r="E386" s="41"/>
      <c r="F386" s="41"/>
      <c r="G386" s="41"/>
    </row>
    <row r="387" spans="1:7" ht="15.75">
      <c r="A387" s="93"/>
      <c r="B387" s="93"/>
      <c r="C387" s="41"/>
      <c r="D387" s="41"/>
      <c r="E387" s="41"/>
      <c r="F387" s="41"/>
      <c r="G387" s="41"/>
    </row>
    <row r="388" spans="1:7" ht="15.75">
      <c r="A388" s="93"/>
      <c r="B388" s="93"/>
      <c r="C388" s="41"/>
      <c r="D388" s="41"/>
      <c r="E388" s="41"/>
      <c r="F388" s="41"/>
      <c r="G388" s="41"/>
    </row>
    <row r="389" spans="1:7" ht="15.75">
      <c r="A389" s="93"/>
      <c r="B389" s="93"/>
      <c r="C389" s="41"/>
      <c r="D389" s="41"/>
      <c r="E389" s="41"/>
      <c r="F389" s="41"/>
      <c r="G389" s="41"/>
    </row>
    <row r="390" spans="1:7" ht="15.75">
      <c r="A390" s="93"/>
      <c r="B390" s="93"/>
      <c r="C390" s="41"/>
      <c r="D390" s="41"/>
      <c r="E390" s="41"/>
      <c r="F390" s="41"/>
      <c r="G390" s="41"/>
    </row>
    <row r="391" spans="1:7" ht="15.75">
      <c r="A391" s="93"/>
      <c r="B391" s="93"/>
      <c r="C391" s="41"/>
      <c r="D391" s="41"/>
      <c r="E391" s="41"/>
      <c r="F391" s="41"/>
      <c r="G391" s="41"/>
    </row>
    <row r="392" spans="1:7" ht="15.75">
      <c r="A392" s="93"/>
      <c r="B392" s="93"/>
      <c r="C392" s="41"/>
      <c r="D392" s="41"/>
      <c r="E392" s="41"/>
      <c r="F392" s="41"/>
      <c r="G392" s="41"/>
    </row>
    <row r="393" spans="1:7" ht="15.75">
      <c r="A393" s="93"/>
      <c r="B393" s="93"/>
      <c r="C393" s="41"/>
      <c r="D393" s="41"/>
      <c r="E393" s="41"/>
      <c r="F393" s="41"/>
      <c r="G393" s="41"/>
    </row>
    <row r="394" spans="1:7" ht="15.75">
      <c r="A394" s="93"/>
      <c r="B394" s="93"/>
      <c r="C394" s="41"/>
      <c r="D394" s="41"/>
      <c r="E394" s="41"/>
      <c r="F394" s="41"/>
      <c r="G394" s="41"/>
    </row>
    <row r="395" spans="1:7" ht="15.75">
      <c r="A395" s="93"/>
      <c r="B395" s="93"/>
      <c r="C395" s="41"/>
      <c r="D395" s="41"/>
      <c r="E395" s="41"/>
      <c r="F395" s="41"/>
      <c r="G395" s="41"/>
    </row>
    <row r="396" spans="1:7" ht="15.75">
      <c r="A396" s="93"/>
      <c r="B396" s="93"/>
      <c r="C396" s="41"/>
      <c r="D396" s="41"/>
      <c r="E396" s="41"/>
      <c r="F396" s="41"/>
      <c r="G396" s="41"/>
    </row>
    <row r="397" spans="1:7" ht="15.75">
      <c r="A397" s="93"/>
      <c r="B397" s="93"/>
      <c r="C397" s="41"/>
      <c r="D397" s="41"/>
      <c r="E397" s="41"/>
      <c r="F397" s="41"/>
      <c r="G397" s="41"/>
    </row>
    <row r="398" spans="1:7" ht="15.75">
      <c r="A398" s="93"/>
      <c r="B398" s="93"/>
      <c r="C398" s="41"/>
      <c r="D398" s="41"/>
      <c r="E398" s="41"/>
      <c r="F398" s="41"/>
      <c r="G398" s="41"/>
    </row>
    <row r="399" spans="1:7" ht="15.75">
      <c r="A399" s="93"/>
      <c r="B399" s="93"/>
      <c r="C399" s="41"/>
      <c r="D399" s="41"/>
      <c r="E399" s="41"/>
      <c r="F399" s="41"/>
      <c r="G399" s="41"/>
    </row>
    <row r="400" spans="1:7" ht="15.75">
      <c r="A400" s="93"/>
      <c r="B400" s="93"/>
      <c r="C400" s="41"/>
      <c r="D400" s="41"/>
      <c r="E400" s="41"/>
      <c r="F400" s="41"/>
      <c r="G400" s="41"/>
    </row>
    <row r="401" spans="1:7" ht="15.75">
      <c r="A401" s="93"/>
      <c r="B401" s="93"/>
      <c r="C401" s="41"/>
      <c r="D401" s="41"/>
      <c r="E401" s="41"/>
      <c r="F401" s="41"/>
      <c r="G401" s="41"/>
    </row>
    <row r="402" spans="1:7" ht="15.75">
      <c r="A402" s="93"/>
      <c r="B402" s="93"/>
      <c r="C402" s="41"/>
      <c r="D402" s="41"/>
      <c r="E402" s="41"/>
      <c r="F402" s="41"/>
      <c r="G402" s="41"/>
    </row>
    <row r="403" spans="1:7" ht="15.75">
      <c r="A403" s="93"/>
      <c r="B403" s="93"/>
      <c r="C403" s="41"/>
      <c r="D403" s="41"/>
      <c r="E403" s="41"/>
      <c r="F403" s="41"/>
      <c r="G403" s="41"/>
    </row>
    <row r="404" spans="1:7" ht="15.75">
      <c r="A404" s="93"/>
      <c r="B404" s="93"/>
      <c r="C404" s="41"/>
      <c r="D404" s="41"/>
      <c r="E404" s="41"/>
      <c r="F404" s="41"/>
      <c r="G404" s="41"/>
    </row>
    <row r="405" spans="1:7" ht="15.75">
      <c r="A405" s="93"/>
      <c r="B405" s="93"/>
      <c r="C405" s="41"/>
      <c r="D405" s="41"/>
      <c r="E405" s="41"/>
      <c r="F405" s="41"/>
      <c r="G405" s="41"/>
    </row>
    <row r="406" spans="1:7" ht="15.75">
      <c r="A406" s="93"/>
      <c r="B406" s="93"/>
      <c r="C406" s="41"/>
      <c r="D406" s="41"/>
      <c r="E406" s="41"/>
      <c r="F406" s="41"/>
      <c r="G406" s="41"/>
    </row>
    <row r="407" spans="1:7" ht="15.75">
      <c r="A407" s="93"/>
      <c r="B407" s="93"/>
      <c r="C407" s="41"/>
      <c r="D407" s="41"/>
      <c r="E407" s="41"/>
      <c r="F407" s="41"/>
      <c r="G407" s="41"/>
    </row>
    <row r="408" spans="1:7" ht="15.75">
      <c r="A408" s="93"/>
      <c r="B408" s="93"/>
      <c r="C408" s="41"/>
      <c r="D408" s="41"/>
      <c r="E408" s="41"/>
      <c r="F408" s="41"/>
      <c r="G408" s="41"/>
    </row>
    <row r="409" spans="1:7" ht="15.75">
      <c r="A409" s="93"/>
      <c r="B409" s="93"/>
      <c r="C409" s="41"/>
      <c r="D409" s="41"/>
      <c r="E409" s="41"/>
      <c r="F409" s="41"/>
      <c r="G409" s="41"/>
    </row>
    <row r="410" spans="1:7" ht="15.75">
      <c r="A410" s="93"/>
      <c r="B410" s="93"/>
      <c r="C410" s="41"/>
      <c r="D410" s="41"/>
      <c r="E410" s="41"/>
      <c r="F410" s="41"/>
      <c r="G410" s="41"/>
    </row>
    <row r="411" spans="1:7" ht="15.75">
      <c r="A411" s="93"/>
      <c r="B411" s="93"/>
      <c r="C411" s="41"/>
      <c r="D411" s="41"/>
      <c r="E411" s="41"/>
      <c r="F411" s="41"/>
      <c r="G411" s="41"/>
    </row>
    <row r="412" spans="1:7" ht="15.75">
      <c r="A412" s="93"/>
      <c r="B412" s="93"/>
      <c r="C412" s="41"/>
      <c r="D412" s="41"/>
      <c r="E412" s="41"/>
      <c r="F412" s="41"/>
      <c r="G412" s="41"/>
    </row>
    <row r="413" spans="1:7" ht="15.75">
      <c r="A413" s="93"/>
      <c r="B413" s="93"/>
      <c r="C413" s="41"/>
      <c r="D413" s="41"/>
      <c r="E413" s="41"/>
      <c r="F413" s="41"/>
      <c r="G413" s="41"/>
    </row>
    <row r="414" spans="1:7" ht="15.75">
      <c r="A414" s="93"/>
      <c r="B414" s="93"/>
      <c r="C414" s="41"/>
      <c r="D414" s="41"/>
      <c r="E414" s="41"/>
      <c r="F414" s="41"/>
      <c r="G414" s="41"/>
    </row>
    <row r="415" spans="1:7" ht="15.75">
      <c r="A415" s="93"/>
      <c r="B415" s="93"/>
      <c r="C415" s="41"/>
      <c r="D415" s="41"/>
      <c r="E415" s="41"/>
      <c r="F415" s="41"/>
      <c r="G415" s="41"/>
    </row>
    <row r="416" spans="1:7" ht="15.75">
      <c r="A416" s="93"/>
      <c r="B416" s="93"/>
      <c r="C416" s="41"/>
      <c r="D416" s="41"/>
      <c r="E416" s="41"/>
      <c r="F416" s="41"/>
      <c r="G416" s="41"/>
    </row>
    <row r="417" spans="1:7" ht="15.75">
      <c r="A417" s="93"/>
      <c r="B417" s="93"/>
      <c r="C417" s="41"/>
      <c r="D417" s="41"/>
      <c r="E417" s="41"/>
      <c r="F417" s="41"/>
      <c r="G417" s="41"/>
    </row>
    <row r="418" spans="1:7" ht="15.75">
      <c r="A418" s="93"/>
      <c r="B418" s="93"/>
      <c r="C418" s="41"/>
      <c r="D418" s="41"/>
      <c r="E418" s="41"/>
      <c r="F418" s="41"/>
      <c r="G418" s="41"/>
    </row>
    <row r="419" spans="1:7" ht="15.75">
      <c r="A419" s="93"/>
      <c r="B419" s="93"/>
      <c r="C419" s="41"/>
      <c r="D419" s="41"/>
      <c r="E419" s="41"/>
      <c r="F419" s="41"/>
      <c r="G419" s="41"/>
    </row>
    <row r="420" spans="1:7" ht="15.75">
      <c r="A420" s="93"/>
      <c r="B420" s="93"/>
      <c r="C420" s="41"/>
      <c r="D420" s="41"/>
      <c r="E420" s="41"/>
      <c r="F420" s="41"/>
      <c r="G420" s="41"/>
    </row>
    <row r="421" spans="1:7" ht="15.75">
      <c r="A421" s="93"/>
      <c r="B421" s="93"/>
      <c r="C421" s="41"/>
      <c r="D421" s="41"/>
      <c r="E421" s="41"/>
      <c r="F421" s="41"/>
      <c r="G421" s="41"/>
    </row>
    <row r="422" spans="1:7" ht="15.75">
      <c r="A422" s="93"/>
      <c r="B422" s="93"/>
      <c r="C422" s="41"/>
      <c r="D422" s="41"/>
      <c r="E422" s="41"/>
      <c r="F422" s="41"/>
      <c r="G422" s="41"/>
    </row>
    <row r="423" spans="1:7" ht="15.75">
      <c r="A423" s="93"/>
      <c r="B423" s="93"/>
      <c r="C423" s="41"/>
      <c r="D423" s="41"/>
      <c r="E423" s="41"/>
      <c r="F423" s="41"/>
      <c r="G423" s="41"/>
    </row>
  </sheetData>
  <sheetProtection selectLockedCells="1" selectUnlockedCells="1"/>
  <mergeCells count="298">
    <mergeCell ref="J1:L2"/>
    <mergeCell ref="C9:J9"/>
    <mergeCell ref="A11:B12"/>
    <mergeCell ref="C11:C12"/>
    <mergeCell ref="D11:D12"/>
    <mergeCell ref="E11:E12"/>
    <mergeCell ref="F11:F12"/>
    <mergeCell ref="G11:G12"/>
    <mergeCell ref="H11:H12"/>
    <mergeCell ref="I11:I12"/>
    <mergeCell ref="J11:L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9:C289"/>
    <mergeCell ref="K289:L289"/>
    <mergeCell ref="K290:L290"/>
    <mergeCell ref="A292:C292"/>
    <mergeCell ref="K292:L292"/>
    <mergeCell ref="K293:L293"/>
    <mergeCell ref="A294:C294"/>
    <mergeCell ref="D294:F294"/>
    <mergeCell ref="J294:K294"/>
    <mergeCell ref="D295:F295"/>
    <mergeCell ref="H295:I295"/>
    <mergeCell ref="J295:K29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12"/>
  <sheetViews>
    <sheetView zoomScalePageLayoutView="0" workbookViewId="0" topLeftCell="B76">
      <selection activeCell="L85" sqref="L85"/>
    </sheetView>
  </sheetViews>
  <sheetFormatPr defaultColWidth="9.140625" defaultRowHeight="15"/>
  <cols>
    <col min="1" max="1" width="9.140625" style="96" customWidth="1"/>
    <col min="2" max="2" width="15.421875" style="96" customWidth="1"/>
    <col min="3" max="11" width="9.140625" style="96" customWidth="1"/>
    <col min="12" max="12" width="12.8515625" style="96" customWidth="1"/>
    <col min="13" max="13" width="13.28125" style="96" customWidth="1"/>
    <col min="14" max="14" width="11.421875" style="96" customWidth="1"/>
    <col min="15" max="15" width="9.8515625" style="96" bestFit="1" customWidth="1"/>
    <col min="16" max="16" width="12.28125" style="96" customWidth="1"/>
    <col min="17" max="17" width="13.8515625" style="96" customWidth="1"/>
    <col min="18" max="16384" width="9.140625" style="96" customWidth="1"/>
  </cols>
  <sheetData>
    <row r="1" spans="1:17" ht="29.25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4"/>
      <c r="M1" s="403" t="s">
        <v>393</v>
      </c>
      <c r="N1" s="403"/>
      <c r="O1" s="403"/>
      <c r="P1" s="403"/>
      <c r="Q1" s="403"/>
    </row>
    <row r="2" spans="1:17" ht="29.2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4"/>
      <c r="M2" s="245"/>
      <c r="N2" s="245"/>
      <c r="O2" s="245"/>
      <c r="P2" s="245"/>
      <c r="Q2" s="245"/>
    </row>
    <row r="3" spans="1:17" ht="15.75">
      <c r="A3" s="243"/>
      <c r="B3" s="385" t="s">
        <v>360</v>
      </c>
      <c r="C3" s="385"/>
      <c r="D3" s="385"/>
      <c r="E3" s="385"/>
      <c r="F3" s="246"/>
      <c r="G3" s="243"/>
      <c r="H3" s="243"/>
      <c r="I3" s="243"/>
      <c r="J3" s="243"/>
      <c r="K3" s="243"/>
      <c r="L3" s="244"/>
      <c r="M3" s="387" t="s">
        <v>0</v>
      </c>
      <c r="N3" s="387"/>
      <c r="O3" s="387"/>
      <c r="Q3" s="247"/>
    </row>
    <row r="4" spans="1:16" ht="15.75">
      <c r="A4" s="243"/>
      <c r="B4" s="385" t="s">
        <v>361</v>
      </c>
      <c r="C4" s="385"/>
      <c r="D4" s="385"/>
      <c r="E4" s="385"/>
      <c r="F4" s="385"/>
      <c r="G4" s="243"/>
      <c r="H4" s="243"/>
      <c r="I4" s="243"/>
      <c r="J4" s="243"/>
      <c r="K4" s="243"/>
      <c r="L4" s="244"/>
      <c r="M4" s="248" t="s">
        <v>145</v>
      </c>
      <c r="N4" s="249"/>
      <c r="O4" s="249"/>
      <c r="P4" s="244"/>
    </row>
    <row r="5" spans="1:16" ht="15.75">
      <c r="A5" s="243"/>
      <c r="B5" s="386" t="s">
        <v>362</v>
      </c>
      <c r="C5" s="386"/>
      <c r="D5" s="386"/>
      <c r="E5" s="386"/>
      <c r="F5" s="246"/>
      <c r="G5" s="243"/>
      <c r="H5" s="243"/>
      <c r="I5" s="243"/>
      <c r="J5" s="243"/>
      <c r="K5" s="243"/>
      <c r="L5" s="244"/>
      <c r="M5" s="248" t="s">
        <v>146</v>
      </c>
      <c r="N5" s="249"/>
      <c r="O5" s="249"/>
      <c r="P5" s="244"/>
    </row>
    <row r="6" spans="1:16" ht="15.75">
      <c r="A6" s="243"/>
      <c r="B6" s="246"/>
      <c r="C6" s="250"/>
      <c r="D6" s="246"/>
      <c r="E6" s="246"/>
      <c r="F6" s="246"/>
      <c r="G6" s="243"/>
      <c r="H6" s="243"/>
      <c r="I6" s="243"/>
      <c r="J6" s="243"/>
      <c r="K6" s="243"/>
      <c r="L6" s="244"/>
      <c r="M6" s="248" t="s">
        <v>473</v>
      </c>
      <c r="N6" s="249"/>
      <c r="O6" s="249"/>
      <c r="P6" s="244"/>
    </row>
    <row r="7" spans="1:14" ht="15">
      <c r="A7" s="243"/>
      <c r="B7" s="246"/>
      <c r="C7" s="385"/>
      <c r="D7" s="385"/>
      <c r="E7" s="385"/>
      <c r="F7" s="385"/>
      <c r="G7" s="243"/>
      <c r="H7" s="243"/>
      <c r="I7" s="243"/>
      <c r="J7" s="243"/>
      <c r="K7" s="243"/>
      <c r="L7" s="244"/>
      <c r="N7" s="248"/>
    </row>
    <row r="8" spans="1:17" ht="15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4"/>
      <c r="M8" s="244"/>
      <c r="Q8" s="244"/>
    </row>
    <row r="9" spans="1:17" ht="15" customHeight="1">
      <c r="A9" s="404" t="s">
        <v>394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</row>
    <row r="10" spans="1:17" ht="15.75" customHeight="1" thickBot="1">
      <c r="A10" s="251"/>
      <c r="B10" s="405" t="s">
        <v>8</v>
      </c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244"/>
    </row>
    <row r="11" spans="1:17" ht="15" customHeight="1">
      <c r="A11" s="251"/>
      <c r="B11" s="251"/>
      <c r="C11" s="406" t="s">
        <v>395</v>
      </c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244"/>
      <c r="Q11" s="244"/>
    </row>
    <row r="12" spans="1:17" ht="15" customHeight="1">
      <c r="A12" s="251"/>
      <c r="B12" s="251"/>
      <c r="C12" s="252"/>
      <c r="D12" s="252"/>
      <c r="E12" s="407" t="s">
        <v>474</v>
      </c>
      <c r="F12" s="407"/>
      <c r="G12" s="407"/>
      <c r="H12" s="407"/>
      <c r="I12" s="407"/>
      <c r="J12" s="407"/>
      <c r="K12" s="407"/>
      <c r="L12" s="407"/>
      <c r="M12" s="407"/>
      <c r="N12" s="407"/>
      <c r="O12" s="253"/>
      <c r="P12" s="244"/>
      <c r="Q12" s="244"/>
    </row>
    <row r="13" spans="1:17" ht="15">
      <c r="A13" s="243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4"/>
      <c r="M13" s="244"/>
      <c r="N13" s="244" t="s">
        <v>74</v>
      </c>
      <c r="O13" s="244"/>
      <c r="P13" s="244"/>
      <c r="Q13" s="244"/>
    </row>
    <row r="14" spans="1:17" ht="15">
      <c r="A14" s="408" t="s">
        <v>45</v>
      </c>
      <c r="B14" s="409"/>
      <c r="C14" s="399" t="s">
        <v>149</v>
      </c>
      <c r="D14" s="399" t="s">
        <v>83</v>
      </c>
      <c r="E14" s="399" t="s">
        <v>84</v>
      </c>
      <c r="F14" s="399" t="s">
        <v>85</v>
      </c>
      <c r="G14" s="399" t="s">
        <v>396</v>
      </c>
      <c r="H14" s="399" t="s">
        <v>397</v>
      </c>
      <c r="I14" s="399" t="s">
        <v>88</v>
      </c>
      <c r="J14" s="399" t="s">
        <v>150</v>
      </c>
      <c r="K14" s="399" t="s">
        <v>398</v>
      </c>
      <c r="L14" s="416" t="s">
        <v>400</v>
      </c>
      <c r="M14" s="412" t="s">
        <v>64</v>
      </c>
      <c r="N14" s="413"/>
      <c r="O14" s="414"/>
      <c r="P14" s="415" t="s">
        <v>401</v>
      </c>
      <c r="Q14" s="415" t="s">
        <v>476</v>
      </c>
    </row>
    <row r="15" spans="1:17" ht="38.25">
      <c r="A15" s="410"/>
      <c r="B15" s="411"/>
      <c r="C15" s="400"/>
      <c r="D15" s="400"/>
      <c r="E15" s="400"/>
      <c r="F15" s="400"/>
      <c r="G15" s="400"/>
      <c r="H15" s="400"/>
      <c r="I15" s="400"/>
      <c r="J15" s="400"/>
      <c r="K15" s="400"/>
      <c r="L15" s="417"/>
      <c r="M15" s="254" t="s">
        <v>402</v>
      </c>
      <c r="N15" s="254" t="s">
        <v>403</v>
      </c>
      <c r="O15" s="254" t="s">
        <v>404</v>
      </c>
      <c r="P15" s="415"/>
      <c r="Q15" s="415"/>
    </row>
    <row r="16" spans="1:17" ht="29.25" customHeight="1">
      <c r="A16" s="397" t="s">
        <v>104</v>
      </c>
      <c r="B16" s="398"/>
      <c r="C16" s="255"/>
      <c r="D16" s="255"/>
      <c r="E16" s="255"/>
      <c r="F16" s="255"/>
      <c r="G16" s="255"/>
      <c r="H16" s="255"/>
      <c r="I16" s="255"/>
      <c r="J16" s="255"/>
      <c r="K16" s="255"/>
      <c r="L16" s="256">
        <f aca="true" t="shared" si="0" ref="L16:Q16">L17+L23+L41+L81</f>
        <v>21754042</v>
      </c>
      <c r="M16" s="256">
        <f t="shared" si="0"/>
        <v>13253817</v>
      </c>
      <c r="N16" s="256">
        <f t="shared" si="0"/>
        <v>8500225</v>
      </c>
      <c r="O16" s="256">
        <f t="shared" si="0"/>
        <v>0</v>
      </c>
      <c r="P16" s="256">
        <f t="shared" si="0"/>
        <v>21304878</v>
      </c>
      <c r="Q16" s="256">
        <f t="shared" si="0"/>
        <v>21210578</v>
      </c>
    </row>
    <row r="17" spans="1:17" ht="31.5" customHeight="1" hidden="1">
      <c r="A17" s="395" t="s">
        <v>405</v>
      </c>
      <c r="B17" s="396"/>
      <c r="C17" s="257"/>
      <c r="D17" s="257"/>
      <c r="E17" s="257"/>
      <c r="F17" s="257"/>
      <c r="G17" s="257"/>
      <c r="H17" s="257"/>
      <c r="I17" s="257"/>
      <c r="J17" s="257"/>
      <c r="K17" s="257"/>
      <c r="L17" s="258"/>
      <c r="M17" s="258"/>
      <c r="N17" s="258"/>
      <c r="O17" s="258"/>
      <c r="P17" s="258"/>
      <c r="Q17" s="258"/>
    </row>
    <row r="18" spans="1:17" ht="15" hidden="1">
      <c r="A18" s="401"/>
      <c r="B18" s="402"/>
      <c r="C18" s="175" t="s">
        <v>159</v>
      </c>
      <c r="D18" s="175" t="s">
        <v>106</v>
      </c>
      <c r="E18" s="175" t="s">
        <v>107</v>
      </c>
      <c r="F18" s="175" t="s">
        <v>108</v>
      </c>
      <c r="G18" s="175" t="s">
        <v>157</v>
      </c>
      <c r="H18" s="175"/>
      <c r="I18" s="175"/>
      <c r="J18" s="257"/>
      <c r="K18" s="257"/>
      <c r="L18" s="258"/>
      <c r="M18" s="258"/>
      <c r="N18" s="258"/>
      <c r="O18" s="258"/>
      <c r="P18" s="258"/>
      <c r="Q18" s="258"/>
    </row>
    <row r="19" spans="1:17" ht="15" hidden="1">
      <c r="A19" s="395" t="s">
        <v>105</v>
      </c>
      <c r="B19" s="396"/>
      <c r="C19" s="259" t="s">
        <v>159</v>
      </c>
      <c r="D19" s="259" t="s">
        <v>106</v>
      </c>
      <c r="E19" s="259" t="s">
        <v>107</v>
      </c>
      <c r="F19" s="259" t="s">
        <v>108</v>
      </c>
      <c r="G19" s="259" t="s">
        <v>157</v>
      </c>
      <c r="H19" s="259" t="s">
        <v>265</v>
      </c>
      <c r="I19" s="259" t="s">
        <v>382</v>
      </c>
      <c r="J19" s="257"/>
      <c r="K19" s="257"/>
      <c r="L19" s="258"/>
      <c r="M19" s="258"/>
      <c r="N19" s="258"/>
      <c r="O19" s="258"/>
      <c r="P19" s="258"/>
      <c r="Q19" s="258"/>
    </row>
    <row r="20" spans="1:17" ht="15" hidden="1">
      <c r="A20" s="395" t="s">
        <v>406</v>
      </c>
      <c r="B20" s="396"/>
      <c r="C20" s="259" t="s">
        <v>159</v>
      </c>
      <c r="D20" s="259" t="s">
        <v>106</v>
      </c>
      <c r="E20" s="259" t="s">
        <v>107</v>
      </c>
      <c r="F20" s="259" t="s">
        <v>108</v>
      </c>
      <c r="G20" s="259" t="s">
        <v>157</v>
      </c>
      <c r="H20" s="259" t="s">
        <v>265</v>
      </c>
      <c r="I20" s="259" t="s">
        <v>384</v>
      </c>
      <c r="J20" s="257"/>
      <c r="K20" s="257"/>
      <c r="L20" s="258"/>
      <c r="M20" s="258"/>
      <c r="N20" s="258"/>
      <c r="O20" s="258"/>
      <c r="P20" s="258"/>
      <c r="Q20" s="258"/>
    </row>
    <row r="21" spans="1:17" ht="15" hidden="1">
      <c r="A21" s="401"/>
      <c r="B21" s="402"/>
      <c r="C21" s="175" t="s">
        <v>159</v>
      </c>
      <c r="D21" s="175" t="s">
        <v>106</v>
      </c>
      <c r="E21" s="175" t="s">
        <v>107</v>
      </c>
      <c r="F21" s="175" t="s">
        <v>108</v>
      </c>
      <c r="G21" s="175" t="s">
        <v>407</v>
      </c>
      <c r="H21" s="257"/>
      <c r="I21" s="257"/>
      <c r="J21" s="257"/>
      <c r="K21" s="257"/>
      <c r="L21" s="258"/>
      <c r="M21" s="258"/>
      <c r="N21" s="258"/>
      <c r="O21" s="258"/>
      <c r="P21" s="258"/>
      <c r="Q21" s="258"/>
    </row>
    <row r="22" spans="1:17" ht="15" hidden="1">
      <c r="A22" s="383" t="s">
        <v>122</v>
      </c>
      <c r="B22" s="384"/>
      <c r="C22" s="259" t="s">
        <v>159</v>
      </c>
      <c r="D22" s="259" t="s">
        <v>106</v>
      </c>
      <c r="E22" s="259" t="s">
        <v>107</v>
      </c>
      <c r="F22" s="259" t="s">
        <v>108</v>
      </c>
      <c r="G22" s="259" t="s">
        <v>407</v>
      </c>
      <c r="H22" s="175"/>
      <c r="I22" s="259" t="s">
        <v>389</v>
      </c>
      <c r="J22" s="257"/>
      <c r="K22" s="257"/>
      <c r="L22" s="258"/>
      <c r="M22" s="258"/>
      <c r="N22" s="258"/>
      <c r="O22" s="258"/>
      <c r="P22" s="258"/>
      <c r="Q22" s="258"/>
    </row>
    <row r="23" spans="1:17" ht="15" hidden="1">
      <c r="A23" s="395" t="s">
        <v>408</v>
      </c>
      <c r="B23" s="396"/>
      <c r="C23" s="260" t="s">
        <v>159</v>
      </c>
      <c r="D23" s="260"/>
      <c r="E23" s="260"/>
      <c r="F23" s="260"/>
      <c r="G23" s="260"/>
      <c r="H23" s="260"/>
      <c r="I23" s="260"/>
      <c r="J23" s="260"/>
      <c r="K23" s="260"/>
      <c r="L23" s="258"/>
      <c r="M23" s="258"/>
      <c r="N23" s="258"/>
      <c r="O23" s="258"/>
      <c r="P23" s="258"/>
      <c r="Q23" s="258"/>
    </row>
    <row r="24" spans="1:17" ht="15" hidden="1">
      <c r="A24" s="397"/>
      <c r="B24" s="398"/>
      <c r="C24" s="175" t="s">
        <v>159</v>
      </c>
      <c r="D24" s="175" t="s">
        <v>106</v>
      </c>
      <c r="E24" s="175" t="s">
        <v>107</v>
      </c>
      <c r="F24" s="175" t="s">
        <v>108</v>
      </c>
      <c r="G24" s="175" t="s">
        <v>163</v>
      </c>
      <c r="H24" s="175"/>
      <c r="I24" s="175"/>
      <c r="J24" s="261"/>
      <c r="K24" s="261"/>
      <c r="L24" s="256"/>
      <c r="M24" s="256"/>
      <c r="N24" s="256"/>
      <c r="O24" s="256"/>
      <c r="P24" s="256"/>
      <c r="Q24" s="256"/>
    </row>
    <row r="25" spans="1:17" ht="15" hidden="1">
      <c r="A25" s="383" t="s">
        <v>105</v>
      </c>
      <c r="B25" s="384"/>
      <c r="C25" s="259" t="s">
        <v>159</v>
      </c>
      <c r="D25" s="259" t="s">
        <v>106</v>
      </c>
      <c r="E25" s="259" t="s">
        <v>107</v>
      </c>
      <c r="F25" s="259" t="s">
        <v>108</v>
      </c>
      <c r="G25" s="259" t="s">
        <v>163</v>
      </c>
      <c r="H25" s="259"/>
      <c r="I25" s="262" t="s">
        <v>382</v>
      </c>
      <c r="J25" s="260"/>
      <c r="K25" s="260"/>
      <c r="L25" s="258"/>
      <c r="M25" s="258"/>
      <c r="N25" s="258"/>
      <c r="O25" s="258"/>
      <c r="P25" s="258"/>
      <c r="Q25" s="258"/>
    </row>
    <row r="26" spans="1:17" ht="15" hidden="1">
      <c r="A26" s="383" t="s">
        <v>409</v>
      </c>
      <c r="B26" s="384"/>
      <c r="C26" s="259" t="s">
        <v>159</v>
      </c>
      <c r="D26" s="259" t="s">
        <v>106</v>
      </c>
      <c r="E26" s="259" t="s">
        <v>107</v>
      </c>
      <c r="F26" s="259" t="s">
        <v>108</v>
      </c>
      <c r="G26" s="259" t="s">
        <v>163</v>
      </c>
      <c r="H26" s="259"/>
      <c r="I26" s="262" t="s">
        <v>383</v>
      </c>
      <c r="J26" s="260"/>
      <c r="K26" s="260"/>
      <c r="L26" s="258"/>
      <c r="M26" s="258"/>
      <c r="N26" s="258"/>
      <c r="O26" s="258"/>
      <c r="P26" s="258"/>
      <c r="Q26" s="258"/>
    </row>
    <row r="27" spans="1:17" ht="15" hidden="1">
      <c r="A27" s="383" t="s">
        <v>406</v>
      </c>
      <c r="B27" s="384"/>
      <c r="C27" s="259" t="s">
        <v>159</v>
      </c>
      <c r="D27" s="259" t="s">
        <v>106</v>
      </c>
      <c r="E27" s="259" t="s">
        <v>107</v>
      </c>
      <c r="F27" s="259" t="s">
        <v>108</v>
      </c>
      <c r="G27" s="259" t="s">
        <v>163</v>
      </c>
      <c r="H27" s="259"/>
      <c r="I27" s="262" t="s">
        <v>384</v>
      </c>
      <c r="J27" s="260"/>
      <c r="K27" s="260"/>
      <c r="L27" s="258"/>
      <c r="M27" s="258"/>
      <c r="N27" s="258"/>
      <c r="O27" s="258"/>
      <c r="P27" s="258"/>
      <c r="Q27" s="258"/>
    </row>
    <row r="28" spans="1:17" ht="15" hidden="1">
      <c r="A28" s="383" t="s">
        <v>114</v>
      </c>
      <c r="B28" s="384"/>
      <c r="C28" s="259" t="s">
        <v>159</v>
      </c>
      <c r="D28" s="259" t="s">
        <v>106</v>
      </c>
      <c r="E28" s="259" t="s">
        <v>107</v>
      </c>
      <c r="F28" s="259" t="s">
        <v>108</v>
      </c>
      <c r="G28" s="259" t="s">
        <v>163</v>
      </c>
      <c r="H28" s="259"/>
      <c r="I28" s="262" t="s">
        <v>385</v>
      </c>
      <c r="J28" s="260"/>
      <c r="K28" s="260"/>
      <c r="L28" s="258"/>
      <c r="M28" s="258"/>
      <c r="N28" s="258"/>
      <c r="O28" s="258"/>
      <c r="P28" s="258"/>
      <c r="Q28" s="258"/>
    </row>
    <row r="29" spans="1:17" ht="15" hidden="1">
      <c r="A29" s="383" t="s">
        <v>116</v>
      </c>
      <c r="B29" s="384"/>
      <c r="C29" s="259" t="s">
        <v>159</v>
      </c>
      <c r="D29" s="259" t="s">
        <v>106</v>
      </c>
      <c r="E29" s="259" t="s">
        <v>107</v>
      </c>
      <c r="F29" s="259" t="s">
        <v>108</v>
      </c>
      <c r="G29" s="259" t="s">
        <v>163</v>
      </c>
      <c r="H29" s="259"/>
      <c r="I29" s="262" t="s">
        <v>386</v>
      </c>
      <c r="J29" s="260"/>
      <c r="K29" s="260"/>
      <c r="L29" s="258"/>
      <c r="M29" s="258"/>
      <c r="N29" s="258"/>
      <c r="O29" s="258"/>
      <c r="P29" s="258"/>
      <c r="Q29" s="258"/>
    </row>
    <row r="30" spans="1:17" ht="15" hidden="1">
      <c r="A30" s="383" t="s">
        <v>118</v>
      </c>
      <c r="B30" s="384"/>
      <c r="C30" s="259" t="s">
        <v>159</v>
      </c>
      <c r="D30" s="259" t="s">
        <v>106</v>
      </c>
      <c r="E30" s="259" t="s">
        <v>107</v>
      </c>
      <c r="F30" s="259" t="s">
        <v>108</v>
      </c>
      <c r="G30" s="259" t="s">
        <v>163</v>
      </c>
      <c r="H30" s="259"/>
      <c r="I30" s="262" t="s">
        <v>387</v>
      </c>
      <c r="J30" s="260"/>
      <c r="K30" s="260"/>
      <c r="L30" s="258"/>
      <c r="M30" s="258"/>
      <c r="N30" s="258"/>
      <c r="O30" s="258"/>
      <c r="P30" s="258"/>
      <c r="Q30" s="258"/>
    </row>
    <row r="31" spans="1:17" ht="15" hidden="1">
      <c r="A31" s="383" t="s">
        <v>120</v>
      </c>
      <c r="B31" s="384"/>
      <c r="C31" s="259" t="s">
        <v>159</v>
      </c>
      <c r="D31" s="259" t="s">
        <v>106</v>
      </c>
      <c r="E31" s="259" t="s">
        <v>107</v>
      </c>
      <c r="F31" s="259" t="s">
        <v>108</v>
      </c>
      <c r="G31" s="259" t="s">
        <v>163</v>
      </c>
      <c r="H31" s="259"/>
      <c r="I31" s="262" t="s">
        <v>388</v>
      </c>
      <c r="J31" s="260"/>
      <c r="K31" s="260"/>
      <c r="L31" s="258"/>
      <c r="M31" s="258"/>
      <c r="N31" s="258"/>
      <c r="O31" s="258"/>
      <c r="P31" s="258"/>
      <c r="Q31" s="258"/>
    </row>
    <row r="32" spans="1:17" ht="15" hidden="1">
      <c r="A32" s="383" t="s">
        <v>122</v>
      </c>
      <c r="B32" s="384"/>
      <c r="C32" s="259" t="s">
        <v>159</v>
      </c>
      <c r="D32" s="259" t="s">
        <v>106</v>
      </c>
      <c r="E32" s="259" t="s">
        <v>107</v>
      </c>
      <c r="F32" s="259" t="s">
        <v>108</v>
      </c>
      <c r="G32" s="259" t="s">
        <v>163</v>
      </c>
      <c r="H32" s="259"/>
      <c r="I32" s="262" t="s">
        <v>389</v>
      </c>
      <c r="J32" s="260"/>
      <c r="K32" s="260"/>
      <c r="L32" s="258"/>
      <c r="M32" s="258"/>
      <c r="N32" s="258"/>
      <c r="O32" s="258"/>
      <c r="P32" s="258"/>
      <c r="Q32" s="258"/>
    </row>
    <row r="33" spans="1:17" ht="15" hidden="1">
      <c r="A33" s="383" t="s">
        <v>124</v>
      </c>
      <c r="B33" s="384"/>
      <c r="C33" s="259" t="s">
        <v>159</v>
      </c>
      <c r="D33" s="259" t="s">
        <v>106</v>
      </c>
      <c r="E33" s="259" t="s">
        <v>107</v>
      </c>
      <c r="F33" s="259" t="s">
        <v>108</v>
      </c>
      <c r="G33" s="259" t="s">
        <v>163</v>
      </c>
      <c r="H33" s="259"/>
      <c r="I33" s="262" t="s">
        <v>390</v>
      </c>
      <c r="J33" s="260"/>
      <c r="K33" s="260"/>
      <c r="L33" s="258"/>
      <c r="M33" s="258"/>
      <c r="N33" s="258"/>
      <c r="O33" s="258"/>
      <c r="P33" s="258"/>
      <c r="Q33" s="258"/>
    </row>
    <row r="34" spans="1:17" ht="15" hidden="1">
      <c r="A34" s="383" t="s">
        <v>410</v>
      </c>
      <c r="B34" s="384"/>
      <c r="C34" s="259" t="s">
        <v>159</v>
      </c>
      <c r="D34" s="259" t="s">
        <v>106</v>
      </c>
      <c r="E34" s="259" t="s">
        <v>107</v>
      </c>
      <c r="F34" s="259" t="s">
        <v>108</v>
      </c>
      <c r="G34" s="259" t="s">
        <v>163</v>
      </c>
      <c r="H34" s="259"/>
      <c r="I34" s="262" t="s">
        <v>411</v>
      </c>
      <c r="J34" s="260"/>
      <c r="K34" s="260"/>
      <c r="L34" s="258"/>
      <c r="M34" s="258"/>
      <c r="N34" s="258"/>
      <c r="O34" s="258"/>
      <c r="P34" s="258"/>
      <c r="Q34" s="258"/>
    </row>
    <row r="35" spans="1:17" ht="15" hidden="1">
      <c r="A35" s="383" t="s">
        <v>412</v>
      </c>
      <c r="B35" s="384"/>
      <c r="C35" s="259" t="s">
        <v>159</v>
      </c>
      <c r="D35" s="259" t="s">
        <v>106</v>
      </c>
      <c r="E35" s="259" t="s">
        <v>107</v>
      </c>
      <c r="F35" s="259" t="s">
        <v>108</v>
      </c>
      <c r="G35" s="259" t="s">
        <v>163</v>
      </c>
      <c r="H35" s="259"/>
      <c r="I35" s="262" t="s">
        <v>413</v>
      </c>
      <c r="J35" s="260"/>
      <c r="K35" s="260"/>
      <c r="L35" s="258"/>
      <c r="M35" s="258"/>
      <c r="N35" s="258"/>
      <c r="O35" s="258"/>
      <c r="P35" s="258"/>
      <c r="Q35" s="258"/>
    </row>
    <row r="36" spans="1:17" ht="15" hidden="1">
      <c r="A36" s="383" t="s">
        <v>126</v>
      </c>
      <c r="B36" s="384"/>
      <c r="C36" s="259" t="s">
        <v>159</v>
      </c>
      <c r="D36" s="259" t="s">
        <v>106</v>
      </c>
      <c r="E36" s="259" t="s">
        <v>107</v>
      </c>
      <c r="F36" s="259" t="s">
        <v>108</v>
      </c>
      <c r="G36" s="259" t="s">
        <v>163</v>
      </c>
      <c r="H36" s="259"/>
      <c r="I36" s="262" t="s">
        <v>273</v>
      </c>
      <c r="J36" s="260"/>
      <c r="K36" s="260"/>
      <c r="L36" s="258"/>
      <c r="M36" s="258"/>
      <c r="N36" s="258"/>
      <c r="O36" s="258"/>
      <c r="P36" s="258"/>
      <c r="Q36" s="258"/>
    </row>
    <row r="37" spans="1:17" ht="15" hidden="1">
      <c r="A37" s="383" t="s">
        <v>128</v>
      </c>
      <c r="B37" s="384"/>
      <c r="C37" s="259" t="s">
        <v>159</v>
      </c>
      <c r="D37" s="259" t="s">
        <v>106</v>
      </c>
      <c r="E37" s="259" t="s">
        <v>107</v>
      </c>
      <c r="F37" s="259" t="s">
        <v>108</v>
      </c>
      <c r="G37" s="259" t="s">
        <v>163</v>
      </c>
      <c r="H37" s="259"/>
      <c r="I37" s="262" t="s">
        <v>391</v>
      </c>
      <c r="J37" s="260"/>
      <c r="K37" s="260"/>
      <c r="L37" s="258"/>
      <c r="M37" s="258"/>
      <c r="N37" s="258"/>
      <c r="O37" s="258"/>
      <c r="P37" s="258"/>
      <c r="Q37" s="258"/>
    </row>
    <row r="38" spans="1:17" ht="15" hidden="1">
      <c r="A38" s="383" t="s">
        <v>130</v>
      </c>
      <c r="B38" s="384"/>
      <c r="C38" s="259" t="s">
        <v>159</v>
      </c>
      <c r="D38" s="259" t="s">
        <v>106</v>
      </c>
      <c r="E38" s="259" t="s">
        <v>107</v>
      </c>
      <c r="F38" s="259" t="s">
        <v>108</v>
      </c>
      <c r="G38" s="259" t="s">
        <v>163</v>
      </c>
      <c r="H38" s="259"/>
      <c r="I38" s="262" t="s">
        <v>392</v>
      </c>
      <c r="J38" s="260"/>
      <c r="K38" s="260"/>
      <c r="L38" s="258"/>
      <c r="M38" s="258"/>
      <c r="N38" s="258"/>
      <c r="O38" s="258"/>
      <c r="P38" s="258"/>
      <c r="Q38" s="258"/>
    </row>
    <row r="39" spans="1:17" ht="15" hidden="1">
      <c r="A39" s="395"/>
      <c r="B39" s="396"/>
      <c r="C39" s="260"/>
      <c r="D39" s="260"/>
      <c r="E39" s="260"/>
      <c r="F39" s="260"/>
      <c r="G39" s="260"/>
      <c r="H39" s="260"/>
      <c r="I39" s="260"/>
      <c r="J39" s="260"/>
      <c r="K39" s="260"/>
      <c r="L39" s="258"/>
      <c r="M39" s="258"/>
      <c r="N39" s="258"/>
      <c r="O39" s="258"/>
      <c r="P39" s="258"/>
      <c r="Q39" s="258"/>
    </row>
    <row r="40" spans="1:17" ht="15" hidden="1">
      <c r="A40" s="395" t="s">
        <v>414</v>
      </c>
      <c r="B40" s="396"/>
      <c r="C40" s="260"/>
      <c r="D40" s="260"/>
      <c r="E40" s="260"/>
      <c r="F40" s="260"/>
      <c r="G40" s="260"/>
      <c r="H40" s="260"/>
      <c r="I40" s="260"/>
      <c r="J40" s="260"/>
      <c r="K40" s="260"/>
      <c r="L40" s="258"/>
      <c r="M40" s="258"/>
      <c r="N40" s="258"/>
      <c r="O40" s="258"/>
      <c r="P40" s="258"/>
      <c r="Q40" s="258"/>
    </row>
    <row r="41" spans="1:17" ht="45.75" customHeight="1">
      <c r="A41" s="397" t="s">
        <v>415</v>
      </c>
      <c r="B41" s="398"/>
      <c r="C41" s="261" t="s">
        <v>108</v>
      </c>
      <c r="D41" s="261" t="s">
        <v>106</v>
      </c>
      <c r="E41" s="261" t="s">
        <v>107</v>
      </c>
      <c r="F41" s="261" t="s">
        <v>159</v>
      </c>
      <c r="G41" s="261" t="s">
        <v>176</v>
      </c>
      <c r="H41" s="261" t="s">
        <v>177</v>
      </c>
      <c r="I41" s="261"/>
      <c r="J41" s="261"/>
      <c r="K41" s="261"/>
      <c r="L41" s="256">
        <f>M41+N41+O41</f>
        <v>17067544</v>
      </c>
      <c r="M41" s="256">
        <f>M43+M44+M46+M49+M60+M66+M73+M77+M78</f>
        <v>9217319</v>
      </c>
      <c r="N41" s="256">
        <f>N43+N44+N46+N49+N55+N60+N66+N73+N77+N78+N47+N48</f>
        <v>7850225</v>
      </c>
      <c r="O41" s="256">
        <f>O43+O44+O46+O49+O60+O66+O73+O77+O78+O47+O48</f>
        <v>0</v>
      </c>
      <c r="P41" s="256">
        <f>P43+P44+P46+P49+P55+P60+P66+P73+P77+P78+P47+P48</f>
        <v>16618400</v>
      </c>
      <c r="Q41" s="256">
        <f>Q43+Q44+Q46+Q49+Q55+Q60+Q66+Q73+Q77+Q78+Q47+Q48</f>
        <v>16524100</v>
      </c>
    </row>
    <row r="42" spans="1:17" ht="15">
      <c r="A42" s="395"/>
      <c r="B42" s="396"/>
      <c r="C42" s="260" t="s">
        <v>108</v>
      </c>
      <c r="D42" s="260" t="s">
        <v>106</v>
      </c>
      <c r="E42" s="260" t="s">
        <v>107</v>
      </c>
      <c r="F42" s="260" t="s">
        <v>159</v>
      </c>
      <c r="G42" s="260" t="s">
        <v>176</v>
      </c>
      <c r="H42" s="260"/>
      <c r="I42" s="260"/>
      <c r="J42" s="260"/>
      <c r="K42" s="260"/>
      <c r="L42" s="258"/>
      <c r="M42" s="258"/>
      <c r="N42" s="258"/>
      <c r="O42" s="258"/>
      <c r="P42" s="258"/>
      <c r="Q42" s="258"/>
    </row>
    <row r="43" spans="1:17" ht="17.25" customHeight="1">
      <c r="A43" s="381" t="s">
        <v>105</v>
      </c>
      <c r="B43" s="382"/>
      <c r="C43" s="261" t="s">
        <v>108</v>
      </c>
      <c r="D43" s="261" t="s">
        <v>106</v>
      </c>
      <c r="E43" s="261" t="s">
        <v>107</v>
      </c>
      <c r="F43" s="261" t="s">
        <v>159</v>
      </c>
      <c r="G43" s="261" t="s">
        <v>176</v>
      </c>
      <c r="H43" s="261" t="s">
        <v>177</v>
      </c>
      <c r="I43" s="263" t="s">
        <v>382</v>
      </c>
      <c r="J43" s="261" t="s">
        <v>109</v>
      </c>
      <c r="K43" s="261" t="s">
        <v>182</v>
      </c>
      <c r="L43" s="256">
        <f>M43+N43+O43</f>
        <v>9220665</v>
      </c>
      <c r="M43" s="256">
        <v>5756219</v>
      </c>
      <c r="N43" s="256">
        <v>3464446</v>
      </c>
      <c r="O43" s="256"/>
      <c r="P43" s="256">
        <v>8330900</v>
      </c>
      <c r="Q43" s="256">
        <v>8330900</v>
      </c>
    </row>
    <row r="44" spans="1:17" ht="21" customHeight="1">
      <c r="A44" s="381" t="s">
        <v>409</v>
      </c>
      <c r="B44" s="382"/>
      <c r="C44" s="261" t="s">
        <v>108</v>
      </c>
      <c r="D44" s="261" t="s">
        <v>106</v>
      </c>
      <c r="E44" s="261" t="s">
        <v>107</v>
      </c>
      <c r="F44" s="261" t="s">
        <v>159</v>
      </c>
      <c r="G44" s="261" t="s">
        <v>176</v>
      </c>
      <c r="H44" s="261" t="s">
        <v>177</v>
      </c>
      <c r="I44" s="263" t="s">
        <v>383</v>
      </c>
      <c r="J44" s="261" t="s">
        <v>111</v>
      </c>
      <c r="K44" s="261"/>
      <c r="L44" s="256">
        <f>M44+N44+O44</f>
        <v>43200</v>
      </c>
      <c r="M44" s="256">
        <f>M45</f>
        <v>42000</v>
      </c>
      <c r="N44" s="256">
        <f>N45</f>
        <v>1200</v>
      </c>
      <c r="O44" s="256">
        <f>O45</f>
        <v>0</v>
      </c>
      <c r="P44" s="256">
        <f>P45</f>
        <v>43200</v>
      </c>
      <c r="Q44" s="256">
        <f>Q45</f>
        <v>43200</v>
      </c>
    </row>
    <row r="45" spans="1:17" ht="25.5" customHeight="1">
      <c r="A45" s="379" t="s">
        <v>164</v>
      </c>
      <c r="B45" s="380"/>
      <c r="C45" s="260" t="s">
        <v>108</v>
      </c>
      <c r="D45" s="260" t="s">
        <v>106</v>
      </c>
      <c r="E45" s="260" t="s">
        <v>107</v>
      </c>
      <c r="F45" s="260" t="s">
        <v>159</v>
      </c>
      <c r="G45" s="260" t="s">
        <v>176</v>
      </c>
      <c r="H45" s="260" t="s">
        <v>177</v>
      </c>
      <c r="I45" s="262" t="s">
        <v>383</v>
      </c>
      <c r="J45" s="260" t="s">
        <v>111</v>
      </c>
      <c r="K45" s="260" t="s">
        <v>183</v>
      </c>
      <c r="L45" s="258">
        <f>M45+N45+O45</f>
        <v>43200</v>
      </c>
      <c r="M45" s="258">
        <v>42000</v>
      </c>
      <c r="N45" s="258">
        <v>1200</v>
      </c>
      <c r="O45" s="258"/>
      <c r="P45" s="258">
        <v>43200</v>
      </c>
      <c r="Q45" s="258">
        <v>43200</v>
      </c>
    </row>
    <row r="46" spans="1:17" ht="27.75" customHeight="1">
      <c r="A46" s="381" t="s">
        <v>406</v>
      </c>
      <c r="B46" s="382"/>
      <c r="C46" s="261" t="s">
        <v>108</v>
      </c>
      <c r="D46" s="261" t="s">
        <v>106</v>
      </c>
      <c r="E46" s="261" t="s">
        <v>107</v>
      </c>
      <c r="F46" s="261" t="s">
        <v>159</v>
      </c>
      <c r="G46" s="261" t="s">
        <v>176</v>
      </c>
      <c r="H46" s="261" t="s">
        <v>177</v>
      </c>
      <c r="I46" s="263" t="s">
        <v>384</v>
      </c>
      <c r="J46" s="261" t="s">
        <v>113</v>
      </c>
      <c r="K46" s="261" t="s">
        <v>182</v>
      </c>
      <c r="L46" s="256">
        <f>M46+N46+O46</f>
        <v>2256709</v>
      </c>
      <c r="M46" s="256">
        <v>1156800</v>
      </c>
      <c r="N46" s="256">
        <v>1099909</v>
      </c>
      <c r="O46" s="256"/>
      <c r="P46" s="256">
        <v>2262700</v>
      </c>
      <c r="Q46" s="256">
        <v>2262700</v>
      </c>
    </row>
    <row r="47" spans="1:17" ht="15">
      <c r="A47" s="381" t="s">
        <v>114</v>
      </c>
      <c r="B47" s="382"/>
      <c r="C47" s="261" t="s">
        <v>108</v>
      </c>
      <c r="D47" s="261" t="s">
        <v>106</v>
      </c>
      <c r="E47" s="261" t="s">
        <v>107</v>
      </c>
      <c r="F47" s="261" t="s">
        <v>159</v>
      </c>
      <c r="G47" s="261" t="s">
        <v>176</v>
      </c>
      <c r="H47" s="261" t="s">
        <v>177</v>
      </c>
      <c r="I47" s="263" t="s">
        <v>385</v>
      </c>
      <c r="J47" s="261" t="s">
        <v>115</v>
      </c>
      <c r="K47" s="261" t="s">
        <v>182</v>
      </c>
      <c r="L47" s="256">
        <f>M47+N47+O47</f>
        <v>51000</v>
      </c>
      <c r="M47" s="256"/>
      <c r="N47" s="256">
        <v>51000</v>
      </c>
      <c r="O47" s="256"/>
      <c r="P47" s="256">
        <v>51000</v>
      </c>
      <c r="Q47" s="256">
        <v>51000</v>
      </c>
    </row>
    <row r="48" spans="1:17" ht="15">
      <c r="A48" s="381" t="s">
        <v>116</v>
      </c>
      <c r="B48" s="382"/>
      <c r="C48" s="261" t="s">
        <v>108</v>
      </c>
      <c r="D48" s="261" t="s">
        <v>106</v>
      </c>
      <c r="E48" s="261" t="s">
        <v>107</v>
      </c>
      <c r="F48" s="261" t="s">
        <v>159</v>
      </c>
      <c r="G48" s="261" t="s">
        <v>176</v>
      </c>
      <c r="H48" s="261" t="s">
        <v>416</v>
      </c>
      <c r="I48" s="263" t="s">
        <v>386</v>
      </c>
      <c r="J48" s="261" t="s">
        <v>117</v>
      </c>
      <c r="K48" s="261" t="s">
        <v>182</v>
      </c>
      <c r="L48" s="256">
        <f aca="true" t="shared" si="1" ref="L48:L79">M48+N48+O48</f>
        <v>0</v>
      </c>
      <c r="M48" s="258"/>
      <c r="N48" s="256">
        <v>0</v>
      </c>
      <c r="O48" s="258"/>
      <c r="P48" s="256">
        <v>0</v>
      </c>
      <c r="Q48" s="256">
        <v>0</v>
      </c>
    </row>
    <row r="49" spans="1:17" ht="15">
      <c r="A49" s="381" t="s">
        <v>118</v>
      </c>
      <c r="B49" s="382"/>
      <c r="C49" s="261" t="s">
        <v>108</v>
      </c>
      <c r="D49" s="261" t="s">
        <v>106</v>
      </c>
      <c r="E49" s="261" t="s">
        <v>107</v>
      </c>
      <c r="F49" s="261" t="s">
        <v>159</v>
      </c>
      <c r="G49" s="261" t="s">
        <v>176</v>
      </c>
      <c r="H49" s="261" t="s">
        <v>177</v>
      </c>
      <c r="I49" s="263" t="s">
        <v>387</v>
      </c>
      <c r="J49" s="261" t="s">
        <v>119</v>
      </c>
      <c r="K49" s="261"/>
      <c r="L49" s="256">
        <f>M49+N49+O49</f>
        <v>651300</v>
      </c>
      <c r="M49" s="256">
        <f>M50+M51+M53</f>
        <v>0</v>
      </c>
      <c r="N49" s="256">
        <f>N50+N51+N53</f>
        <v>651300</v>
      </c>
      <c r="O49" s="256">
        <f>O50+O51+O53</f>
        <v>0</v>
      </c>
      <c r="P49" s="256">
        <f>P50+P51+P53</f>
        <v>788300</v>
      </c>
      <c r="Q49" s="256">
        <f>Q50+Q51+Q53</f>
        <v>788300</v>
      </c>
    </row>
    <row r="50" spans="1:17" ht="43.5" customHeight="1">
      <c r="A50" s="379" t="s">
        <v>188</v>
      </c>
      <c r="B50" s="380"/>
      <c r="C50" s="260" t="s">
        <v>108</v>
      </c>
      <c r="D50" s="260" t="s">
        <v>106</v>
      </c>
      <c r="E50" s="260" t="s">
        <v>107</v>
      </c>
      <c r="F50" s="260" t="s">
        <v>159</v>
      </c>
      <c r="G50" s="260" t="s">
        <v>176</v>
      </c>
      <c r="H50" s="260" t="s">
        <v>177</v>
      </c>
      <c r="I50" s="262" t="s">
        <v>387</v>
      </c>
      <c r="J50" s="260" t="s">
        <v>119</v>
      </c>
      <c r="K50" s="260" t="s">
        <v>239</v>
      </c>
      <c r="L50" s="258">
        <f>M50+N50+O50</f>
        <v>311900</v>
      </c>
      <c r="M50" s="258"/>
      <c r="N50" s="258">
        <v>311900</v>
      </c>
      <c r="O50" s="258"/>
      <c r="P50" s="258">
        <v>361900</v>
      </c>
      <c r="Q50" s="258">
        <v>361900</v>
      </c>
    </row>
    <row r="51" spans="1:17" ht="48" customHeight="1">
      <c r="A51" s="379" t="s">
        <v>192</v>
      </c>
      <c r="B51" s="380"/>
      <c r="C51" s="260" t="s">
        <v>108</v>
      </c>
      <c r="D51" s="260" t="s">
        <v>106</v>
      </c>
      <c r="E51" s="260" t="s">
        <v>107</v>
      </c>
      <c r="F51" s="260" t="s">
        <v>159</v>
      </c>
      <c r="G51" s="260" t="s">
        <v>176</v>
      </c>
      <c r="H51" s="260" t="s">
        <v>177</v>
      </c>
      <c r="I51" s="262" t="s">
        <v>387</v>
      </c>
      <c r="J51" s="260" t="s">
        <v>119</v>
      </c>
      <c r="K51" s="260" t="s">
        <v>240</v>
      </c>
      <c r="L51" s="258">
        <f>M51+N51+O51</f>
        <v>272000</v>
      </c>
      <c r="M51" s="258"/>
      <c r="N51" s="258">
        <v>272000</v>
      </c>
      <c r="O51" s="258"/>
      <c r="P51" s="258">
        <v>322000</v>
      </c>
      <c r="Q51" s="258">
        <v>322000</v>
      </c>
    </row>
    <row r="52" spans="1:17" ht="48" customHeight="1" hidden="1">
      <c r="A52" s="379" t="s">
        <v>461</v>
      </c>
      <c r="B52" s="380"/>
      <c r="C52" s="260"/>
      <c r="D52" s="260"/>
      <c r="E52" s="260"/>
      <c r="F52" s="260"/>
      <c r="G52" s="260"/>
      <c r="H52" s="260"/>
      <c r="I52" s="262"/>
      <c r="J52" s="260"/>
      <c r="K52" s="260" t="s">
        <v>462</v>
      </c>
      <c r="L52" s="258">
        <f t="shared" si="1"/>
        <v>0</v>
      </c>
      <c r="M52" s="258"/>
      <c r="N52" s="258"/>
      <c r="O52" s="258"/>
      <c r="P52" s="258"/>
      <c r="Q52" s="258"/>
    </row>
    <row r="53" spans="1:17" ht="45.75" customHeight="1">
      <c r="A53" s="379" t="s">
        <v>194</v>
      </c>
      <c r="B53" s="380"/>
      <c r="C53" s="260" t="s">
        <v>108</v>
      </c>
      <c r="D53" s="260" t="s">
        <v>106</v>
      </c>
      <c r="E53" s="260" t="s">
        <v>107</v>
      </c>
      <c r="F53" s="260" t="s">
        <v>159</v>
      </c>
      <c r="G53" s="260" t="s">
        <v>176</v>
      </c>
      <c r="H53" s="260" t="s">
        <v>177</v>
      </c>
      <c r="I53" s="262" t="s">
        <v>387</v>
      </c>
      <c r="J53" s="260" t="s">
        <v>119</v>
      </c>
      <c r="K53" s="260" t="s">
        <v>241</v>
      </c>
      <c r="L53" s="258">
        <f>M53+N53+O53</f>
        <v>67400</v>
      </c>
      <c r="M53" s="258"/>
      <c r="N53" s="258">
        <v>67400</v>
      </c>
      <c r="O53" s="258"/>
      <c r="P53" s="258">
        <v>104400</v>
      </c>
      <c r="Q53" s="258">
        <v>104400</v>
      </c>
    </row>
    <row r="54" spans="1:17" ht="32.25" customHeight="1" hidden="1">
      <c r="A54" s="383" t="s">
        <v>120</v>
      </c>
      <c r="B54" s="384"/>
      <c r="C54" s="260" t="s">
        <v>108</v>
      </c>
      <c r="D54" s="260" t="s">
        <v>106</v>
      </c>
      <c r="E54" s="260" t="s">
        <v>107</v>
      </c>
      <c r="F54" s="260" t="s">
        <v>159</v>
      </c>
      <c r="G54" s="260" t="s">
        <v>176</v>
      </c>
      <c r="H54" s="260" t="s">
        <v>416</v>
      </c>
      <c r="I54" s="262" t="s">
        <v>388</v>
      </c>
      <c r="J54" s="260" t="s">
        <v>121</v>
      </c>
      <c r="K54" s="260"/>
      <c r="L54" s="258">
        <f t="shared" si="1"/>
        <v>0</v>
      </c>
      <c r="M54" s="258"/>
      <c r="N54" s="258"/>
      <c r="O54" s="258"/>
      <c r="P54" s="258"/>
      <c r="Q54" s="258"/>
    </row>
    <row r="55" spans="1:17" ht="15">
      <c r="A55" s="381" t="s">
        <v>118</v>
      </c>
      <c r="B55" s="382"/>
      <c r="C55" s="261" t="s">
        <v>108</v>
      </c>
      <c r="D55" s="261" t="s">
        <v>106</v>
      </c>
      <c r="E55" s="261" t="s">
        <v>107</v>
      </c>
      <c r="F55" s="261" t="s">
        <v>159</v>
      </c>
      <c r="G55" s="261" t="s">
        <v>176</v>
      </c>
      <c r="H55" s="261" t="s">
        <v>416</v>
      </c>
      <c r="I55" s="263" t="s">
        <v>387</v>
      </c>
      <c r="J55" s="261" t="s">
        <v>119</v>
      </c>
      <c r="K55" s="261"/>
      <c r="L55" s="256">
        <f>M55+N55+O55</f>
        <v>566500</v>
      </c>
      <c r="M55" s="256">
        <f>M56+M57+M59</f>
        <v>0</v>
      </c>
      <c r="N55" s="256">
        <f>N56+N57+N58+N59</f>
        <v>566500</v>
      </c>
      <c r="O55" s="256">
        <f>O56+O57+O59</f>
        <v>0</v>
      </c>
      <c r="P55" s="256">
        <f>P56+P57+P59+P58</f>
        <v>756300</v>
      </c>
      <c r="Q55" s="256">
        <f>Q56+Q57+Q59</f>
        <v>668700</v>
      </c>
    </row>
    <row r="56" spans="1:17" ht="43.5" customHeight="1">
      <c r="A56" s="379" t="s">
        <v>188</v>
      </c>
      <c r="B56" s="380"/>
      <c r="C56" s="260" t="s">
        <v>108</v>
      </c>
      <c r="D56" s="260" t="s">
        <v>106</v>
      </c>
      <c r="E56" s="260" t="s">
        <v>107</v>
      </c>
      <c r="F56" s="260" t="s">
        <v>159</v>
      </c>
      <c r="G56" s="260" t="s">
        <v>176</v>
      </c>
      <c r="H56" s="260" t="s">
        <v>416</v>
      </c>
      <c r="I56" s="262" t="s">
        <v>387</v>
      </c>
      <c r="J56" s="260" t="s">
        <v>119</v>
      </c>
      <c r="K56" s="260" t="s">
        <v>239</v>
      </c>
      <c r="L56" s="258">
        <f aca="true" t="shared" si="2" ref="L56:L62">M56+N56+O56</f>
        <v>78900</v>
      </c>
      <c r="M56" s="258"/>
      <c r="N56" s="258">
        <v>78900</v>
      </c>
      <c r="O56" s="258"/>
      <c r="P56" s="258">
        <v>133900</v>
      </c>
      <c r="Q56" s="258">
        <v>133900</v>
      </c>
    </row>
    <row r="57" spans="1:17" ht="48" customHeight="1">
      <c r="A57" s="379" t="s">
        <v>192</v>
      </c>
      <c r="B57" s="380"/>
      <c r="C57" s="260" t="s">
        <v>108</v>
      </c>
      <c r="D57" s="260" t="s">
        <v>106</v>
      </c>
      <c r="E57" s="260" t="s">
        <v>107</v>
      </c>
      <c r="F57" s="260" t="s">
        <v>159</v>
      </c>
      <c r="G57" s="260" t="s">
        <v>176</v>
      </c>
      <c r="H57" s="260" t="s">
        <v>416</v>
      </c>
      <c r="I57" s="262" t="s">
        <v>387</v>
      </c>
      <c r="J57" s="260" t="s">
        <v>119</v>
      </c>
      <c r="K57" s="260" t="s">
        <v>240</v>
      </c>
      <c r="L57" s="258">
        <f t="shared" si="2"/>
        <v>331400</v>
      </c>
      <c r="M57" s="258"/>
      <c r="N57" s="258">
        <v>331400</v>
      </c>
      <c r="O57" s="258"/>
      <c r="P57" s="258">
        <v>381400</v>
      </c>
      <c r="Q57" s="258">
        <v>381400</v>
      </c>
    </row>
    <row r="58" spans="1:17" ht="48" customHeight="1">
      <c r="A58" s="379" t="s">
        <v>461</v>
      </c>
      <c r="B58" s="380"/>
      <c r="C58" s="260" t="s">
        <v>108</v>
      </c>
      <c r="D58" s="260" t="s">
        <v>106</v>
      </c>
      <c r="E58" s="260" t="s">
        <v>107</v>
      </c>
      <c r="F58" s="260" t="s">
        <v>159</v>
      </c>
      <c r="G58" s="260" t="s">
        <v>176</v>
      </c>
      <c r="H58" s="260" t="s">
        <v>416</v>
      </c>
      <c r="I58" s="262" t="s">
        <v>387</v>
      </c>
      <c r="J58" s="260" t="s">
        <v>119</v>
      </c>
      <c r="K58" s="260" t="s">
        <v>462</v>
      </c>
      <c r="L58" s="258">
        <f t="shared" si="2"/>
        <v>72800</v>
      </c>
      <c r="M58" s="258"/>
      <c r="N58" s="258">
        <v>72800</v>
      </c>
      <c r="O58" s="258"/>
      <c r="P58" s="258">
        <v>87600</v>
      </c>
      <c r="Q58" s="258">
        <v>87600</v>
      </c>
    </row>
    <row r="59" spans="1:17" ht="45.75" customHeight="1">
      <c r="A59" s="379" t="s">
        <v>194</v>
      </c>
      <c r="B59" s="380"/>
      <c r="C59" s="260" t="s">
        <v>108</v>
      </c>
      <c r="D59" s="260" t="s">
        <v>106</v>
      </c>
      <c r="E59" s="260" t="s">
        <v>107</v>
      </c>
      <c r="F59" s="260" t="s">
        <v>159</v>
      </c>
      <c r="G59" s="260" t="s">
        <v>176</v>
      </c>
      <c r="H59" s="260" t="s">
        <v>416</v>
      </c>
      <c r="I59" s="262" t="s">
        <v>387</v>
      </c>
      <c r="J59" s="260" t="s">
        <v>119</v>
      </c>
      <c r="K59" s="260" t="s">
        <v>241</v>
      </c>
      <c r="L59" s="258">
        <f t="shared" si="2"/>
        <v>83400</v>
      </c>
      <c r="M59" s="258"/>
      <c r="N59" s="258">
        <v>83400</v>
      </c>
      <c r="O59" s="258"/>
      <c r="P59" s="258">
        <v>153400</v>
      </c>
      <c r="Q59" s="258">
        <v>153400</v>
      </c>
    </row>
    <row r="60" spans="1:17" ht="33" customHeight="1">
      <c r="A60" s="381" t="s">
        <v>122</v>
      </c>
      <c r="B60" s="382"/>
      <c r="C60" s="261" t="s">
        <v>108</v>
      </c>
      <c r="D60" s="261" t="s">
        <v>106</v>
      </c>
      <c r="E60" s="261" t="s">
        <v>107</v>
      </c>
      <c r="F60" s="261" t="s">
        <v>159</v>
      </c>
      <c r="G60" s="261" t="s">
        <v>176</v>
      </c>
      <c r="H60" s="261" t="s">
        <v>177</v>
      </c>
      <c r="I60" s="263" t="s">
        <v>389</v>
      </c>
      <c r="J60" s="261" t="s">
        <v>123</v>
      </c>
      <c r="K60" s="261"/>
      <c r="L60" s="256">
        <f>M60+N60+O60</f>
        <v>826600</v>
      </c>
      <c r="M60" s="256">
        <f>M63+M64</f>
        <v>0</v>
      </c>
      <c r="N60" s="256">
        <f>N63+N64+N61+N62</f>
        <v>826600</v>
      </c>
      <c r="O60" s="256">
        <f>O63+O64+O61+O62+O65</f>
        <v>0</v>
      </c>
      <c r="P60" s="256">
        <f>P63+P64+P61+P62</f>
        <v>826600</v>
      </c>
      <c r="Q60" s="256">
        <f>Q63+Q64+Q61+Q62</f>
        <v>826600</v>
      </c>
    </row>
    <row r="61" spans="1:17" ht="68.25" customHeight="1">
      <c r="A61" s="379" t="s">
        <v>271</v>
      </c>
      <c r="B61" s="380"/>
      <c r="C61" s="260" t="s">
        <v>108</v>
      </c>
      <c r="D61" s="260" t="s">
        <v>106</v>
      </c>
      <c r="E61" s="260" t="s">
        <v>107</v>
      </c>
      <c r="F61" s="260" t="s">
        <v>159</v>
      </c>
      <c r="G61" s="260" t="s">
        <v>176</v>
      </c>
      <c r="H61" s="260" t="s">
        <v>177</v>
      </c>
      <c r="I61" s="262" t="s">
        <v>389</v>
      </c>
      <c r="J61" s="260" t="s">
        <v>123</v>
      </c>
      <c r="K61" s="260" t="s">
        <v>242</v>
      </c>
      <c r="L61" s="258">
        <f t="shared" si="2"/>
        <v>350000</v>
      </c>
      <c r="M61" s="258"/>
      <c r="N61" s="258">
        <v>350000</v>
      </c>
      <c r="O61" s="258"/>
      <c r="P61" s="258">
        <v>350000</v>
      </c>
      <c r="Q61" s="258">
        <v>350000</v>
      </c>
    </row>
    <row r="62" spans="1:17" ht="65.25" customHeight="1">
      <c r="A62" s="379" t="s">
        <v>207</v>
      </c>
      <c r="B62" s="380"/>
      <c r="C62" s="260" t="s">
        <v>108</v>
      </c>
      <c r="D62" s="260" t="s">
        <v>106</v>
      </c>
      <c r="E62" s="260" t="s">
        <v>107</v>
      </c>
      <c r="F62" s="260" t="s">
        <v>159</v>
      </c>
      <c r="G62" s="260" t="s">
        <v>176</v>
      </c>
      <c r="H62" s="260" t="s">
        <v>177</v>
      </c>
      <c r="I62" s="262" t="s">
        <v>389</v>
      </c>
      <c r="J62" s="260" t="s">
        <v>123</v>
      </c>
      <c r="K62" s="260" t="s">
        <v>243</v>
      </c>
      <c r="L62" s="258">
        <f t="shared" si="2"/>
        <v>0</v>
      </c>
      <c r="M62" s="258"/>
      <c r="N62" s="258"/>
      <c r="O62" s="258"/>
      <c r="P62" s="258"/>
      <c r="Q62" s="258"/>
    </row>
    <row r="63" spans="1:17" ht="60" customHeight="1">
      <c r="A63" s="379" t="s">
        <v>211</v>
      </c>
      <c r="B63" s="380"/>
      <c r="C63" s="260" t="s">
        <v>108</v>
      </c>
      <c r="D63" s="260" t="s">
        <v>106</v>
      </c>
      <c r="E63" s="260" t="s">
        <v>107</v>
      </c>
      <c r="F63" s="260" t="s">
        <v>159</v>
      </c>
      <c r="G63" s="260" t="s">
        <v>176</v>
      </c>
      <c r="H63" s="260" t="s">
        <v>177</v>
      </c>
      <c r="I63" s="262" t="s">
        <v>389</v>
      </c>
      <c r="J63" s="260" t="s">
        <v>123</v>
      </c>
      <c r="K63" s="260" t="s">
        <v>243</v>
      </c>
      <c r="L63" s="258">
        <f t="shared" si="1"/>
        <v>94800</v>
      </c>
      <c r="M63" s="258"/>
      <c r="N63" s="258">
        <v>94800</v>
      </c>
      <c r="O63" s="258"/>
      <c r="P63" s="258">
        <v>94800</v>
      </c>
      <c r="Q63" s="258">
        <v>94800</v>
      </c>
    </row>
    <row r="64" spans="1:17" ht="32.25" customHeight="1">
      <c r="A64" s="379" t="s">
        <v>213</v>
      </c>
      <c r="B64" s="380"/>
      <c r="C64" s="260" t="s">
        <v>108</v>
      </c>
      <c r="D64" s="260" t="s">
        <v>106</v>
      </c>
      <c r="E64" s="260" t="s">
        <v>107</v>
      </c>
      <c r="F64" s="260" t="s">
        <v>159</v>
      </c>
      <c r="G64" s="260" t="s">
        <v>176</v>
      </c>
      <c r="H64" s="260" t="s">
        <v>177</v>
      </c>
      <c r="I64" s="262" t="s">
        <v>389</v>
      </c>
      <c r="J64" s="260" t="s">
        <v>123</v>
      </c>
      <c r="K64" s="260" t="s">
        <v>182</v>
      </c>
      <c r="L64" s="258">
        <f t="shared" si="1"/>
        <v>381800</v>
      </c>
      <c r="M64" s="258"/>
      <c r="N64" s="258">
        <v>381800</v>
      </c>
      <c r="O64" s="258"/>
      <c r="P64" s="258">
        <v>381800</v>
      </c>
      <c r="Q64" s="258">
        <v>381800</v>
      </c>
    </row>
    <row r="65" spans="1:17" ht="81.75" customHeight="1" hidden="1">
      <c r="A65" s="379" t="s">
        <v>451</v>
      </c>
      <c r="B65" s="380"/>
      <c r="C65" s="260" t="s">
        <v>108</v>
      </c>
      <c r="D65" s="260" t="s">
        <v>106</v>
      </c>
      <c r="E65" s="260" t="s">
        <v>107</v>
      </c>
      <c r="F65" s="260" t="s">
        <v>159</v>
      </c>
      <c r="G65" s="260" t="s">
        <v>176</v>
      </c>
      <c r="H65" s="260" t="s">
        <v>249</v>
      </c>
      <c r="I65" s="262" t="s">
        <v>389</v>
      </c>
      <c r="J65" s="260" t="s">
        <v>123</v>
      </c>
      <c r="K65" s="260" t="s">
        <v>269</v>
      </c>
      <c r="L65" s="258">
        <f t="shared" si="1"/>
        <v>0</v>
      </c>
      <c r="M65" s="258"/>
      <c r="N65" s="258"/>
      <c r="O65" s="258"/>
      <c r="P65" s="258"/>
      <c r="Q65" s="258"/>
    </row>
    <row r="66" spans="1:17" ht="26.25" customHeight="1">
      <c r="A66" s="381" t="s">
        <v>124</v>
      </c>
      <c r="B66" s="382"/>
      <c r="C66" s="261" t="s">
        <v>108</v>
      </c>
      <c r="D66" s="261" t="s">
        <v>106</v>
      </c>
      <c r="E66" s="261" t="s">
        <v>107</v>
      </c>
      <c r="F66" s="261" t="s">
        <v>159</v>
      </c>
      <c r="G66" s="261" t="s">
        <v>176</v>
      </c>
      <c r="H66" s="261" t="s">
        <v>177</v>
      </c>
      <c r="I66" s="263" t="s">
        <v>390</v>
      </c>
      <c r="J66" s="261" t="s">
        <v>125</v>
      </c>
      <c r="K66" s="261"/>
      <c r="L66" s="256">
        <f>M66+N66+O66</f>
        <v>578000</v>
      </c>
      <c r="M66" s="256">
        <f>M67+M68</f>
        <v>0</v>
      </c>
      <c r="N66" s="256">
        <f>N67+N68</f>
        <v>578000</v>
      </c>
      <c r="O66" s="256">
        <f>O67+O68+O72+O71</f>
        <v>0</v>
      </c>
      <c r="P66" s="256">
        <f>P67+P68</f>
        <v>578000</v>
      </c>
      <c r="Q66" s="256">
        <f>Q67+Q68</f>
        <v>578000</v>
      </c>
    </row>
    <row r="67" spans="1:17" ht="59.25" customHeight="1">
      <c r="A67" s="379" t="s">
        <v>209</v>
      </c>
      <c r="B67" s="380"/>
      <c r="C67" s="260" t="s">
        <v>108</v>
      </c>
      <c r="D67" s="260" t="s">
        <v>106</v>
      </c>
      <c r="E67" s="260" t="s">
        <v>107</v>
      </c>
      <c r="F67" s="260" t="s">
        <v>159</v>
      </c>
      <c r="G67" s="260" t="s">
        <v>176</v>
      </c>
      <c r="H67" s="260" t="s">
        <v>177</v>
      </c>
      <c r="I67" s="262" t="s">
        <v>390</v>
      </c>
      <c r="J67" s="260" t="s">
        <v>125</v>
      </c>
      <c r="K67" s="260" t="s">
        <v>244</v>
      </c>
      <c r="L67" s="258">
        <f t="shared" si="1"/>
        <v>108000</v>
      </c>
      <c r="M67" s="258"/>
      <c r="N67" s="258">
        <v>108000</v>
      </c>
      <c r="O67" s="258"/>
      <c r="P67" s="258">
        <v>108000</v>
      </c>
      <c r="Q67" s="258">
        <v>108000</v>
      </c>
    </row>
    <row r="68" spans="1:17" ht="21.75" customHeight="1">
      <c r="A68" s="379" t="s">
        <v>245</v>
      </c>
      <c r="B68" s="380"/>
      <c r="C68" s="260" t="s">
        <v>108</v>
      </c>
      <c r="D68" s="260" t="s">
        <v>106</v>
      </c>
      <c r="E68" s="260" t="s">
        <v>107</v>
      </c>
      <c r="F68" s="260" t="s">
        <v>159</v>
      </c>
      <c r="G68" s="260" t="s">
        <v>176</v>
      </c>
      <c r="H68" s="260" t="s">
        <v>177</v>
      </c>
      <c r="I68" s="262" t="s">
        <v>390</v>
      </c>
      <c r="J68" s="260" t="s">
        <v>125</v>
      </c>
      <c r="K68" s="260" t="s">
        <v>182</v>
      </c>
      <c r="L68" s="258">
        <f t="shared" si="1"/>
        <v>470000</v>
      </c>
      <c r="M68" s="258"/>
      <c r="N68" s="258">
        <v>470000</v>
      </c>
      <c r="O68" s="258"/>
      <c r="P68" s="258">
        <v>470000</v>
      </c>
      <c r="Q68" s="258">
        <v>470000</v>
      </c>
    </row>
    <row r="69" spans="1:17" ht="15" hidden="1">
      <c r="A69" s="383" t="s">
        <v>410</v>
      </c>
      <c r="B69" s="384"/>
      <c r="C69" s="260" t="s">
        <v>108</v>
      </c>
      <c r="D69" s="260" t="s">
        <v>106</v>
      </c>
      <c r="E69" s="260" t="s">
        <v>107</v>
      </c>
      <c r="F69" s="260" t="s">
        <v>159</v>
      </c>
      <c r="G69" s="260" t="s">
        <v>176</v>
      </c>
      <c r="H69" s="260" t="s">
        <v>416</v>
      </c>
      <c r="I69" s="262" t="s">
        <v>411</v>
      </c>
      <c r="J69" s="260" t="s">
        <v>417</v>
      </c>
      <c r="K69" s="260"/>
      <c r="L69" s="258">
        <f t="shared" si="1"/>
        <v>0</v>
      </c>
      <c r="M69" s="258"/>
      <c r="N69" s="258"/>
      <c r="O69" s="258"/>
      <c r="P69" s="258"/>
      <c r="Q69" s="258"/>
    </row>
    <row r="70" spans="1:17" ht="15" hidden="1">
      <c r="A70" s="383" t="s">
        <v>412</v>
      </c>
      <c r="B70" s="384"/>
      <c r="C70" s="260" t="s">
        <v>108</v>
      </c>
      <c r="D70" s="260" t="s">
        <v>106</v>
      </c>
      <c r="E70" s="260" t="s">
        <v>107</v>
      </c>
      <c r="F70" s="260" t="s">
        <v>159</v>
      </c>
      <c r="G70" s="260" t="s">
        <v>176</v>
      </c>
      <c r="H70" s="260" t="s">
        <v>416</v>
      </c>
      <c r="I70" s="262" t="s">
        <v>413</v>
      </c>
      <c r="J70" s="260" t="s">
        <v>418</v>
      </c>
      <c r="K70" s="260"/>
      <c r="L70" s="258">
        <f t="shared" si="1"/>
        <v>0</v>
      </c>
      <c r="M70" s="258"/>
      <c r="N70" s="258"/>
      <c r="O70" s="258"/>
      <c r="P70" s="258"/>
      <c r="Q70" s="258"/>
    </row>
    <row r="71" spans="1:17" ht="95.25" customHeight="1" hidden="1">
      <c r="A71" s="379" t="s">
        <v>453</v>
      </c>
      <c r="B71" s="380"/>
      <c r="C71" s="260" t="s">
        <v>108</v>
      </c>
      <c r="D71" s="260" t="s">
        <v>106</v>
      </c>
      <c r="E71" s="260" t="s">
        <v>107</v>
      </c>
      <c r="F71" s="260" t="s">
        <v>159</v>
      </c>
      <c r="G71" s="260" t="s">
        <v>268</v>
      </c>
      <c r="H71" s="260" t="s">
        <v>249</v>
      </c>
      <c r="I71" s="262" t="s">
        <v>390</v>
      </c>
      <c r="J71" s="260" t="s">
        <v>125</v>
      </c>
      <c r="K71" s="260" t="s">
        <v>256</v>
      </c>
      <c r="L71" s="258">
        <f t="shared" si="1"/>
        <v>0</v>
      </c>
      <c r="M71" s="258"/>
      <c r="N71" s="258"/>
      <c r="O71" s="258"/>
      <c r="P71" s="258"/>
      <c r="Q71" s="258"/>
    </row>
    <row r="72" spans="1:17" ht="41.25" customHeight="1" hidden="1">
      <c r="A72" s="379" t="s">
        <v>205</v>
      </c>
      <c r="B72" s="380"/>
      <c r="C72" s="260" t="s">
        <v>108</v>
      </c>
      <c r="D72" s="260" t="s">
        <v>106</v>
      </c>
      <c r="E72" s="260" t="s">
        <v>107</v>
      </c>
      <c r="F72" s="260" t="s">
        <v>159</v>
      </c>
      <c r="G72" s="260" t="s">
        <v>268</v>
      </c>
      <c r="H72" s="260" t="s">
        <v>249</v>
      </c>
      <c r="I72" s="262" t="s">
        <v>390</v>
      </c>
      <c r="J72" s="260" t="s">
        <v>125</v>
      </c>
      <c r="K72" s="260" t="s">
        <v>257</v>
      </c>
      <c r="L72" s="258">
        <f t="shared" si="1"/>
        <v>0</v>
      </c>
      <c r="M72" s="258"/>
      <c r="N72" s="258"/>
      <c r="O72" s="258"/>
      <c r="P72" s="258"/>
      <c r="Q72" s="258"/>
    </row>
    <row r="73" spans="1:17" ht="19.5" customHeight="1">
      <c r="A73" s="381" t="s">
        <v>126</v>
      </c>
      <c r="B73" s="382"/>
      <c r="C73" s="261" t="s">
        <v>108</v>
      </c>
      <c r="D73" s="261" t="s">
        <v>106</v>
      </c>
      <c r="E73" s="261" t="s">
        <v>107</v>
      </c>
      <c r="F73" s="261" t="s">
        <v>159</v>
      </c>
      <c r="G73" s="261" t="s">
        <v>176</v>
      </c>
      <c r="H73" s="261" t="s">
        <v>177</v>
      </c>
      <c r="I73" s="263" t="s">
        <v>273</v>
      </c>
      <c r="J73" s="261" t="s">
        <v>127</v>
      </c>
      <c r="K73" s="261"/>
      <c r="L73" s="256">
        <f t="shared" si="1"/>
        <v>405100</v>
      </c>
      <c r="M73" s="256">
        <f>M74+M75+M76</f>
        <v>0</v>
      </c>
      <c r="N73" s="256">
        <f>N74+N75+N76</f>
        <v>405100</v>
      </c>
      <c r="O73" s="256">
        <f>O74+O75+O76</f>
        <v>0</v>
      </c>
      <c r="P73" s="256">
        <f>P74+P75+P76</f>
        <v>405800</v>
      </c>
      <c r="Q73" s="256">
        <f>Q74+Q75+Q76</f>
        <v>405800</v>
      </c>
    </row>
    <row r="74" spans="1:17" ht="19.5" customHeight="1">
      <c r="A74" s="379" t="s">
        <v>225</v>
      </c>
      <c r="B74" s="380"/>
      <c r="C74" s="260" t="s">
        <v>108</v>
      </c>
      <c r="D74" s="260" t="s">
        <v>106</v>
      </c>
      <c r="E74" s="260" t="s">
        <v>107</v>
      </c>
      <c r="F74" s="260" t="s">
        <v>159</v>
      </c>
      <c r="G74" s="260" t="s">
        <v>176</v>
      </c>
      <c r="H74" s="260" t="s">
        <v>177</v>
      </c>
      <c r="I74" s="262" t="s">
        <v>273</v>
      </c>
      <c r="J74" s="260" t="s">
        <v>127</v>
      </c>
      <c r="K74" s="260" t="s">
        <v>258</v>
      </c>
      <c r="L74" s="258">
        <f t="shared" si="1"/>
        <v>63000</v>
      </c>
      <c r="M74" s="258"/>
      <c r="N74" s="258">
        <v>63000</v>
      </c>
      <c r="O74" s="258"/>
      <c r="P74" s="258">
        <v>63000</v>
      </c>
      <c r="Q74" s="258">
        <v>63000</v>
      </c>
    </row>
    <row r="75" spans="1:17" ht="20.25" customHeight="1">
      <c r="A75" s="379" t="s">
        <v>226</v>
      </c>
      <c r="B75" s="380"/>
      <c r="C75" s="260" t="s">
        <v>108</v>
      </c>
      <c r="D75" s="260" t="s">
        <v>106</v>
      </c>
      <c r="E75" s="260" t="s">
        <v>107</v>
      </c>
      <c r="F75" s="260" t="s">
        <v>159</v>
      </c>
      <c r="G75" s="260" t="s">
        <v>176</v>
      </c>
      <c r="H75" s="260" t="s">
        <v>177</v>
      </c>
      <c r="I75" s="262" t="s">
        <v>273</v>
      </c>
      <c r="J75" s="260" t="s">
        <v>127</v>
      </c>
      <c r="K75" s="260" t="s">
        <v>259</v>
      </c>
      <c r="L75" s="258">
        <f t="shared" si="1"/>
        <v>332100</v>
      </c>
      <c r="M75" s="258"/>
      <c r="N75" s="258">
        <v>332100</v>
      </c>
      <c r="O75" s="258"/>
      <c r="P75" s="258">
        <v>342800</v>
      </c>
      <c r="Q75" s="258">
        <v>342800</v>
      </c>
    </row>
    <row r="76" spans="1:17" ht="30.75" customHeight="1">
      <c r="A76" s="379" t="s">
        <v>228</v>
      </c>
      <c r="B76" s="380"/>
      <c r="C76" s="260" t="s">
        <v>108</v>
      </c>
      <c r="D76" s="260" t="s">
        <v>106</v>
      </c>
      <c r="E76" s="260" t="s">
        <v>107</v>
      </c>
      <c r="F76" s="260" t="s">
        <v>159</v>
      </c>
      <c r="G76" s="260" t="s">
        <v>176</v>
      </c>
      <c r="H76" s="260" t="s">
        <v>177</v>
      </c>
      <c r="I76" s="262" t="s">
        <v>273</v>
      </c>
      <c r="J76" s="260" t="s">
        <v>127</v>
      </c>
      <c r="K76" s="260" t="s">
        <v>182</v>
      </c>
      <c r="L76" s="258">
        <f t="shared" si="1"/>
        <v>10000</v>
      </c>
      <c r="M76" s="258"/>
      <c r="N76" s="258">
        <v>10000</v>
      </c>
      <c r="O76" s="258"/>
      <c r="P76" s="258"/>
      <c r="Q76" s="258"/>
    </row>
    <row r="77" spans="1:17" ht="33" customHeight="1">
      <c r="A77" s="381" t="s">
        <v>128</v>
      </c>
      <c r="B77" s="382"/>
      <c r="C77" s="261" t="s">
        <v>108</v>
      </c>
      <c r="D77" s="261" t="s">
        <v>106</v>
      </c>
      <c r="E77" s="261" t="s">
        <v>107</v>
      </c>
      <c r="F77" s="261" t="s">
        <v>159</v>
      </c>
      <c r="G77" s="261" t="s">
        <v>176</v>
      </c>
      <c r="H77" s="261" t="s">
        <v>177</v>
      </c>
      <c r="I77" s="263" t="s">
        <v>391</v>
      </c>
      <c r="J77" s="261" t="s">
        <v>129</v>
      </c>
      <c r="K77" s="261"/>
      <c r="L77" s="256">
        <f t="shared" si="1"/>
        <v>150000</v>
      </c>
      <c r="M77" s="256">
        <v>150000</v>
      </c>
      <c r="N77" s="256">
        <v>0</v>
      </c>
      <c r="O77" s="256"/>
      <c r="P77" s="256">
        <v>200000</v>
      </c>
      <c r="Q77" s="256">
        <v>200000</v>
      </c>
    </row>
    <row r="78" spans="1:17" ht="29.25" customHeight="1">
      <c r="A78" s="381" t="s">
        <v>130</v>
      </c>
      <c r="B78" s="382"/>
      <c r="C78" s="261" t="s">
        <v>108</v>
      </c>
      <c r="D78" s="261" t="s">
        <v>106</v>
      </c>
      <c r="E78" s="261" t="s">
        <v>107</v>
      </c>
      <c r="F78" s="261" t="s">
        <v>159</v>
      </c>
      <c r="G78" s="261" t="s">
        <v>176</v>
      </c>
      <c r="H78" s="261" t="s">
        <v>177</v>
      </c>
      <c r="I78" s="263" t="s">
        <v>392</v>
      </c>
      <c r="J78" s="261" t="s">
        <v>131</v>
      </c>
      <c r="K78" s="261"/>
      <c r="L78" s="256">
        <f>M78+N78+O78</f>
        <v>2318470</v>
      </c>
      <c r="M78" s="256">
        <f>M79+M80</f>
        <v>2112300</v>
      </c>
      <c r="N78" s="256">
        <f>N79+N80</f>
        <v>206170</v>
      </c>
      <c r="O78" s="256">
        <f>O79+O80</f>
        <v>0</v>
      </c>
      <c r="P78" s="256">
        <f>P79+P80</f>
        <v>2375600</v>
      </c>
      <c r="Q78" s="256">
        <f>Q79+Q80</f>
        <v>2368900</v>
      </c>
    </row>
    <row r="79" spans="1:17" ht="22.5" customHeight="1">
      <c r="A79" s="388" t="s">
        <v>419</v>
      </c>
      <c r="B79" s="380"/>
      <c r="C79" s="260" t="s">
        <v>108</v>
      </c>
      <c r="D79" s="260" t="s">
        <v>106</v>
      </c>
      <c r="E79" s="260" t="s">
        <v>107</v>
      </c>
      <c r="F79" s="260" t="s">
        <v>159</v>
      </c>
      <c r="G79" s="260" t="s">
        <v>176</v>
      </c>
      <c r="H79" s="260" t="s">
        <v>177</v>
      </c>
      <c r="I79" s="262" t="s">
        <v>392</v>
      </c>
      <c r="J79" s="260" t="s">
        <v>131</v>
      </c>
      <c r="K79" s="260" t="s">
        <v>182</v>
      </c>
      <c r="L79" s="258">
        <f t="shared" si="1"/>
        <v>206170</v>
      </c>
      <c r="M79" s="258"/>
      <c r="N79" s="258">
        <v>206170</v>
      </c>
      <c r="O79" s="258"/>
      <c r="P79" s="258">
        <v>263300</v>
      </c>
      <c r="Q79" s="258">
        <v>256600</v>
      </c>
    </row>
    <row r="80" spans="1:17" ht="46.5" customHeight="1">
      <c r="A80" s="379" t="s">
        <v>234</v>
      </c>
      <c r="B80" s="380"/>
      <c r="C80" s="260" t="s">
        <v>108</v>
      </c>
      <c r="D80" s="260" t="s">
        <v>106</v>
      </c>
      <c r="E80" s="260" t="s">
        <v>107</v>
      </c>
      <c r="F80" s="260" t="s">
        <v>159</v>
      </c>
      <c r="G80" s="260" t="s">
        <v>176</v>
      </c>
      <c r="H80" s="260" t="s">
        <v>177</v>
      </c>
      <c r="I80" s="262" t="s">
        <v>392</v>
      </c>
      <c r="J80" s="260" t="s">
        <v>131</v>
      </c>
      <c r="K80" s="260" t="s">
        <v>235</v>
      </c>
      <c r="L80" s="258">
        <f>M80+N80+O80</f>
        <v>2112300</v>
      </c>
      <c r="M80" s="258">
        <v>2112300</v>
      </c>
      <c r="N80" s="258"/>
      <c r="O80" s="258"/>
      <c r="P80" s="258">
        <v>2112300</v>
      </c>
      <c r="Q80" s="258">
        <v>2112300</v>
      </c>
    </row>
    <row r="81" spans="1:17" ht="53.25" customHeight="1">
      <c r="A81" s="397" t="s">
        <v>420</v>
      </c>
      <c r="B81" s="398"/>
      <c r="C81" s="261" t="s">
        <v>263</v>
      </c>
      <c r="D81" s="261"/>
      <c r="E81" s="261"/>
      <c r="F81" s="261"/>
      <c r="G81" s="261"/>
      <c r="H81" s="261"/>
      <c r="I81" s="261"/>
      <c r="J81" s="261"/>
      <c r="K81" s="261"/>
      <c r="L81" s="256">
        <f>L83+L85+L86+L92+L95+L99+L102+L104</f>
        <v>4686498</v>
      </c>
      <c r="M81" s="256">
        <f>M83+M85+M86+M92+M95+M99+M102+M104</f>
        <v>4036498</v>
      </c>
      <c r="N81" s="256">
        <f>N82+N83+N84+N85+N86+N88+N92+N95+N99+N102+N104</f>
        <v>650000</v>
      </c>
      <c r="O81" s="256">
        <f>O82+O83+O84+O85+O86+O88+O92+O95+O99+O102+O104</f>
        <v>0</v>
      </c>
      <c r="P81" s="256">
        <f>P82+P83+P84+P85+P86+P88+P92+P95+P99+P102+P104</f>
        <v>4686478</v>
      </c>
      <c r="Q81" s="256">
        <f>Q82+Q83+Q84+Q85+Q86+Q88+Q92+Q95+Q99+Q102+Q104</f>
        <v>4686478</v>
      </c>
    </row>
    <row r="82" spans="1:17" ht="15">
      <c r="A82" s="395"/>
      <c r="B82" s="396"/>
      <c r="C82" s="392"/>
      <c r="D82" s="393"/>
      <c r="E82" s="393"/>
      <c r="F82" s="393"/>
      <c r="G82" s="393"/>
      <c r="H82" s="394"/>
      <c r="I82" s="260"/>
      <c r="J82" s="260"/>
      <c r="K82" s="260"/>
      <c r="L82" s="258"/>
      <c r="M82" s="258"/>
      <c r="N82" s="258"/>
      <c r="O82" s="258"/>
      <c r="P82" s="258"/>
      <c r="Q82" s="258"/>
    </row>
    <row r="83" spans="1:17" ht="22.5" customHeight="1">
      <c r="A83" s="383" t="s">
        <v>105</v>
      </c>
      <c r="B83" s="384"/>
      <c r="C83" s="392" t="s">
        <v>421</v>
      </c>
      <c r="D83" s="393"/>
      <c r="E83" s="393"/>
      <c r="F83" s="393"/>
      <c r="G83" s="393"/>
      <c r="H83" s="394"/>
      <c r="I83" s="262" t="s">
        <v>382</v>
      </c>
      <c r="J83" s="260" t="s">
        <v>109</v>
      </c>
      <c r="K83" s="260"/>
      <c r="L83" s="258">
        <f>M83+N83+O83</f>
        <v>1515150</v>
      </c>
      <c r="M83" s="258">
        <v>1015150</v>
      </c>
      <c r="N83" s="258">
        <v>500000</v>
      </c>
      <c r="O83" s="258"/>
      <c r="P83" s="258">
        <v>1664150</v>
      </c>
      <c r="Q83" s="258">
        <v>1664150</v>
      </c>
    </row>
    <row r="84" spans="1:17" ht="23.25" customHeight="1">
      <c r="A84" s="383" t="s">
        <v>409</v>
      </c>
      <c r="B84" s="384"/>
      <c r="C84" s="392" t="s">
        <v>421</v>
      </c>
      <c r="D84" s="393"/>
      <c r="E84" s="393"/>
      <c r="F84" s="393"/>
      <c r="G84" s="393"/>
      <c r="H84" s="394"/>
      <c r="I84" s="262" t="s">
        <v>383</v>
      </c>
      <c r="J84" s="260" t="s">
        <v>111</v>
      </c>
      <c r="K84" s="260"/>
      <c r="L84" s="258"/>
      <c r="M84" s="258"/>
      <c r="N84" s="258"/>
      <c r="O84" s="258"/>
      <c r="P84" s="258"/>
      <c r="Q84" s="258"/>
    </row>
    <row r="85" spans="1:17" ht="21" customHeight="1">
      <c r="A85" s="383" t="s">
        <v>406</v>
      </c>
      <c r="B85" s="384"/>
      <c r="C85" s="392" t="s">
        <v>421</v>
      </c>
      <c r="D85" s="393"/>
      <c r="E85" s="393"/>
      <c r="F85" s="393"/>
      <c r="G85" s="393"/>
      <c r="H85" s="394"/>
      <c r="I85" s="262" t="s">
        <v>384</v>
      </c>
      <c r="J85" s="260" t="s">
        <v>113</v>
      </c>
      <c r="K85" s="260"/>
      <c r="L85" s="258">
        <f>M85+N85+O85</f>
        <v>600000</v>
      </c>
      <c r="M85" s="258">
        <v>450000</v>
      </c>
      <c r="N85" s="258">
        <v>150000</v>
      </c>
      <c r="O85" s="258"/>
      <c r="P85" s="258">
        <v>600980</v>
      </c>
      <c r="Q85" s="258">
        <v>600980</v>
      </c>
    </row>
    <row r="86" spans="1:17" ht="15">
      <c r="A86" s="381" t="s">
        <v>114</v>
      </c>
      <c r="B86" s="382"/>
      <c r="C86" s="389" t="s">
        <v>421</v>
      </c>
      <c r="D86" s="390"/>
      <c r="E86" s="390"/>
      <c r="F86" s="390"/>
      <c r="G86" s="390"/>
      <c r="H86" s="391"/>
      <c r="I86" s="263" t="s">
        <v>385</v>
      </c>
      <c r="J86" s="261" t="s">
        <v>115</v>
      </c>
      <c r="K86" s="261"/>
      <c r="L86" s="256">
        <f>M86+N86+O86</f>
        <v>0</v>
      </c>
      <c r="M86" s="256"/>
      <c r="N86" s="256"/>
      <c r="O86" s="256"/>
      <c r="P86" s="256"/>
      <c r="Q86" s="256"/>
    </row>
    <row r="87" spans="1:17" ht="15">
      <c r="A87" s="383" t="s">
        <v>116</v>
      </c>
      <c r="B87" s="384"/>
      <c r="C87" s="392" t="s">
        <v>421</v>
      </c>
      <c r="D87" s="393"/>
      <c r="E87" s="393"/>
      <c r="F87" s="393"/>
      <c r="G87" s="393"/>
      <c r="H87" s="394"/>
      <c r="I87" s="262" t="s">
        <v>386</v>
      </c>
      <c r="J87" s="260" t="s">
        <v>117</v>
      </c>
      <c r="K87" s="260"/>
      <c r="L87" s="258"/>
      <c r="M87" s="258"/>
      <c r="N87" s="258"/>
      <c r="O87" s="258"/>
      <c r="P87" s="258"/>
      <c r="Q87" s="258"/>
    </row>
    <row r="88" spans="1:17" ht="15" hidden="1">
      <c r="A88" s="381" t="s">
        <v>118</v>
      </c>
      <c r="B88" s="382"/>
      <c r="C88" s="389" t="s">
        <v>421</v>
      </c>
      <c r="D88" s="390"/>
      <c r="E88" s="390"/>
      <c r="F88" s="390"/>
      <c r="G88" s="390"/>
      <c r="H88" s="391"/>
      <c r="I88" s="263" t="s">
        <v>387</v>
      </c>
      <c r="J88" s="261" t="s">
        <v>119</v>
      </c>
      <c r="K88" s="261"/>
      <c r="L88" s="256">
        <f>M88+N88+O88</f>
        <v>7022.82</v>
      </c>
      <c r="M88" s="256">
        <f>M89+M90</f>
        <v>7022.82</v>
      </c>
      <c r="N88" s="256">
        <f>N89+N90</f>
        <v>0</v>
      </c>
      <c r="O88" s="256">
        <f>O89+O90</f>
        <v>0</v>
      </c>
      <c r="P88" s="256">
        <f>P89+P90</f>
        <v>0</v>
      </c>
      <c r="Q88" s="256">
        <f>Q89+Q90</f>
        <v>0</v>
      </c>
    </row>
    <row r="89" spans="1:17" ht="29.25" customHeight="1" hidden="1">
      <c r="A89" s="379" t="s">
        <v>188</v>
      </c>
      <c r="B89" s="380"/>
      <c r="C89" s="392" t="s">
        <v>421</v>
      </c>
      <c r="D89" s="393"/>
      <c r="E89" s="393"/>
      <c r="F89" s="393"/>
      <c r="G89" s="393"/>
      <c r="H89" s="394"/>
      <c r="I89" s="262" t="s">
        <v>387</v>
      </c>
      <c r="J89" s="260" t="s">
        <v>119</v>
      </c>
      <c r="K89" s="260" t="s">
        <v>239</v>
      </c>
      <c r="L89" s="258">
        <f>M89+N89+O89</f>
        <v>7022.82</v>
      </c>
      <c r="M89" s="258">
        <v>7022.82</v>
      </c>
      <c r="N89" s="258"/>
      <c r="O89" s="258"/>
      <c r="P89" s="258"/>
      <c r="Q89" s="258"/>
    </row>
    <row r="90" spans="1:17" ht="15" hidden="1">
      <c r="A90" s="379" t="s">
        <v>192</v>
      </c>
      <c r="B90" s="380"/>
      <c r="C90" s="392" t="s">
        <v>421</v>
      </c>
      <c r="D90" s="393"/>
      <c r="E90" s="393"/>
      <c r="F90" s="393"/>
      <c r="G90" s="393"/>
      <c r="H90" s="394"/>
      <c r="I90" s="262" t="s">
        <v>387</v>
      </c>
      <c r="J90" s="260" t="s">
        <v>119</v>
      </c>
      <c r="K90" s="260" t="s">
        <v>240</v>
      </c>
      <c r="L90" s="258">
        <f>M90+N90+O90</f>
        <v>0</v>
      </c>
      <c r="M90" s="258"/>
      <c r="N90" s="258"/>
      <c r="O90" s="258"/>
      <c r="P90" s="258"/>
      <c r="Q90" s="258"/>
    </row>
    <row r="91" spans="1:17" ht="15" hidden="1">
      <c r="A91" s="383" t="s">
        <v>120</v>
      </c>
      <c r="B91" s="384"/>
      <c r="C91" s="392" t="s">
        <v>421</v>
      </c>
      <c r="D91" s="393"/>
      <c r="E91" s="393"/>
      <c r="F91" s="393"/>
      <c r="G91" s="393"/>
      <c r="H91" s="394"/>
      <c r="I91" s="262" t="s">
        <v>388</v>
      </c>
      <c r="J91" s="260"/>
      <c r="K91" s="260"/>
      <c r="L91" s="258"/>
      <c r="M91" s="258"/>
      <c r="N91" s="258"/>
      <c r="O91" s="258"/>
      <c r="P91" s="258"/>
      <c r="Q91" s="258"/>
    </row>
    <row r="92" spans="1:17" ht="29.25" customHeight="1">
      <c r="A92" s="381" t="s">
        <v>122</v>
      </c>
      <c r="B92" s="382"/>
      <c r="C92" s="389" t="s">
        <v>421</v>
      </c>
      <c r="D92" s="390"/>
      <c r="E92" s="390"/>
      <c r="F92" s="390"/>
      <c r="G92" s="390"/>
      <c r="H92" s="391"/>
      <c r="I92" s="263" t="s">
        <v>389</v>
      </c>
      <c r="J92" s="261" t="s">
        <v>123</v>
      </c>
      <c r="K92" s="261"/>
      <c r="L92" s="256">
        <f>M92+N92+O92</f>
        <v>250000</v>
      </c>
      <c r="M92" s="256">
        <f>M94+M93</f>
        <v>250000</v>
      </c>
      <c r="N92" s="256">
        <f>N94+N93</f>
        <v>0</v>
      </c>
      <c r="O92" s="256">
        <f>O94+O93</f>
        <v>0</v>
      </c>
      <c r="P92" s="256">
        <f>P94+P93</f>
        <v>100000</v>
      </c>
      <c r="Q92" s="256">
        <f>Q94+Q93</f>
        <v>100000</v>
      </c>
    </row>
    <row r="93" spans="1:17" ht="76.5" customHeight="1">
      <c r="A93" s="379" t="s">
        <v>271</v>
      </c>
      <c r="B93" s="380"/>
      <c r="C93" s="392" t="s">
        <v>421</v>
      </c>
      <c r="D93" s="393"/>
      <c r="E93" s="393"/>
      <c r="F93" s="393"/>
      <c r="G93" s="393"/>
      <c r="H93" s="394"/>
      <c r="I93" s="262" t="s">
        <v>389</v>
      </c>
      <c r="J93" s="260" t="s">
        <v>123</v>
      </c>
      <c r="K93" s="260" t="s">
        <v>242</v>
      </c>
      <c r="L93" s="258">
        <f>M93+N93+O93</f>
        <v>100000</v>
      </c>
      <c r="M93" s="258">
        <v>100000</v>
      </c>
      <c r="N93" s="258"/>
      <c r="O93" s="258"/>
      <c r="P93" s="258">
        <v>100000</v>
      </c>
      <c r="Q93" s="258">
        <v>100000</v>
      </c>
    </row>
    <row r="94" spans="1:17" ht="33" customHeight="1">
      <c r="A94" s="379" t="s">
        <v>213</v>
      </c>
      <c r="B94" s="380"/>
      <c r="C94" s="392" t="s">
        <v>421</v>
      </c>
      <c r="D94" s="393"/>
      <c r="E94" s="393"/>
      <c r="F94" s="393"/>
      <c r="G94" s="393"/>
      <c r="H94" s="394"/>
      <c r="I94" s="262" t="s">
        <v>389</v>
      </c>
      <c r="J94" s="260" t="s">
        <v>123</v>
      </c>
      <c r="K94" s="260" t="s">
        <v>182</v>
      </c>
      <c r="L94" s="258">
        <f>M94+N94+O94</f>
        <v>150000</v>
      </c>
      <c r="M94" s="258">
        <v>150000</v>
      </c>
      <c r="N94" s="258"/>
      <c r="O94" s="258"/>
      <c r="P94" s="258"/>
      <c r="Q94" s="258"/>
    </row>
    <row r="95" spans="1:17" ht="18" customHeight="1">
      <c r="A95" s="381" t="s">
        <v>124</v>
      </c>
      <c r="B95" s="382"/>
      <c r="C95" s="389" t="s">
        <v>421</v>
      </c>
      <c r="D95" s="390"/>
      <c r="E95" s="390"/>
      <c r="F95" s="390"/>
      <c r="G95" s="390"/>
      <c r="H95" s="391"/>
      <c r="I95" s="263" t="s">
        <v>390</v>
      </c>
      <c r="J95" s="261" t="s">
        <v>125</v>
      </c>
      <c r="K95" s="261"/>
      <c r="L95" s="256">
        <f>M95+N95+O95</f>
        <v>1064000</v>
      </c>
      <c r="M95" s="256">
        <f>M96</f>
        <v>1064000</v>
      </c>
      <c r="N95" s="256">
        <f>N96</f>
        <v>0</v>
      </c>
      <c r="O95" s="264">
        <f>O96</f>
        <v>0</v>
      </c>
      <c r="P95" s="256">
        <f>P96</f>
        <v>1064000</v>
      </c>
      <c r="Q95" s="256">
        <f>Q96</f>
        <v>1064000</v>
      </c>
    </row>
    <row r="96" spans="1:17" ht="20.25" customHeight="1">
      <c r="A96" s="379" t="s">
        <v>245</v>
      </c>
      <c r="B96" s="380"/>
      <c r="C96" s="392" t="s">
        <v>421</v>
      </c>
      <c r="D96" s="393"/>
      <c r="E96" s="393"/>
      <c r="F96" s="393"/>
      <c r="G96" s="393"/>
      <c r="H96" s="394"/>
      <c r="I96" s="262" t="s">
        <v>390</v>
      </c>
      <c r="J96" s="260" t="s">
        <v>125</v>
      </c>
      <c r="K96" s="260" t="s">
        <v>182</v>
      </c>
      <c r="L96" s="258">
        <f>M96+N96+O96</f>
        <v>1064000</v>
      </c>
      <c r="M96" s="258">
        <v>1064000</v>
      </c>
      <c r="N96" s="258"/>
      <c r="O96" s="258"/>
      <c r="P96" s="258">
        <v>1064000</v>
      </c>
      <c r="Q96" s="258">
        <v>1064000</v>
      </c>
    </row>
    <row r="97" spans="1:17" ht="15" hidden="1">
      <c r="A97" s="383" t="s">
        <v>410</v>
      </c>
      <c r="B97" s="384"/>
      <c r="C97" s="392" t="s">
        <v>421</v>
      </c>
      <c r="D97" s="393"/>
      <c r="E97" s="393"/>
      <c r="F97" s="393"/>
      <c r="G97" s="393"/>
      <c r="H97" s="394"/>
      <c r="I97" s="262" t="s">
        <v>411</v>
      </c>
      <c r="J97" s="260"/>
      <c r="K97" s="260"/>
      <c r="L97" s="258"/>
      <c r="M97" s="258"/>
      <c r="N97" s="258"/>
      <c r="O97" s="258"/>
      <c r="P97" s="258"/>
      <c r="Q97" s="258"/>
    </row>
    <row r="98" spans="1:17" ht="15" hidden="1">
      <c r="A98" s="383" t="s">
        <v>412</v>
      </c>
      <c r="B98" s="384"/>
      <c r="C98" s="392" t="s">
        <v>421</v>
      </c>
      <c r="D98" s="393"/>
      <c r="E98" s="393"/>
      <c r="F98" s="393"/>
      <c r="G98" s="393"/>
      <c r="H98" s="394"/>
      <c r="I98" s="262" t="s">
        <v>413</v>
      </c>
      <c r="J98" s="260"/>
      <c r="K98" s="260"/>
      <c r="L98" s="258"/>
      <c r="M98" s="258"/>
      <c r="N98" s="258"/>
      <c r="O98" s="258"/>
      <c r="P98" s="258"/>
      <c r="Q98" s="258"/>
    </row>
    <row r="99" spans="1:17" ht="15">
      <c r="A99" s="381" t="s">
        <v>126</v>
      </c>
      <c r="B99" s="382"/>
      <c r="C99" s="389" t="s">
        <v>421</v>
      </c>
      <c r="D99" s="390"/>
      <c r="E99" s="390"/>
      <c r="F99" s="390"/>
      <c r="G99" s="390"/>
      <c r="H99" s="391"/>
      <c r="I99" s="263" t="s">
        <v>273</v>
      </c>
      <c r="J99" s="261" t="s">
        <v>127</v>
      </c>
      <c r="K99" s="261"/>
      <c r="L99" s="256">
        <f>M99+N99+O99</f>
        <v>250000</v>
      </c>
      <c r="M99" s="256">
        <f>M100+M101</f>
        <v>250000</v>
      </c>
      <c r="N99" s="256">
        <f>N100+N101</f>
        <v>0</v>
      </c>
      <c r="O99" s="256">
        <f>O100+O101</f>
        <v>0</v>
      </c>
      <c r="P99" s="256">
        <f>P100+P101</f>
        <v>250000</v>
      </c>
      <c r="Q99" s="256">
        <f>Q100+Q101</f>
        <v>250000</v>
      </c>
    </row>
    <row r="100" spans="1:17" ht="18.75" customHeight="1">
      <c r="A100" s="379" t="s">
        <v>226</v>
      </c>
      <c r="B100" s="380"/>
      <c r="C100" s="392" t="s">
        <v>421</v>
      </c>
      <c r="D100" s="393"/>
      <c r="E100" s="393"/>
      <c r="F100" s="393"/>
      <c r="G100" s="393"/>
      <c r="H100" s="394"/>
      <c r="I100" s="262" t="s">
        <v>273</v>
      </c>
      <c r="J100" s="260" t="s">
        <v>127</v>
      </c>
      <c r="K100" s="260" t="s">
        <v>259</v>
      </c>
      <c r="L100" s="258">
        <f aca="true" t="shared" si="3" ref="L100:L106">M100+N100+O100</f>
        <v>0</v>
      </c>
      <c r="M100" s="258"/>
      <c r="N100" s="258"/>
      <c r="O100" s="258"/>
      <c r="P100" s="258"/>
      <c r="Q100" s="258"/>
    </row>
    <row r="101" spans="1:17" ht="33.75" customHeight="1">
      <c r="A101" s="379" t="s">
        <v>272</v>
      </c>
      <c r="B101" s="380"/>
      <c r="C101" s="392" t="s">
        <v>421</v>
      </c>
      <c r="D101" s="393"/>
      <c r="E101" s="393"/>
      <c r="F101" s="393"/>
      <c r="G101" s="393"/>
      <c r="H101" s="394"/>
      <c r="I101" s="262" t="s">
        <v>273</v>
      </c>
      <c r="J101" s="260" t="s">
        <v>127</v>
      </c>
      <c r="K101" s="260" t="s">
        <v>182</v>
      </c>
      <c r="L101" s="258">
        <f>M101+N101+O101</f>
        <v>250000</v>
      </c>
      <c r="M101" s="258">
        <v>250000</v>
      </c>
      <c r="N101" s="258"/>
      <c r="O101" s="258"/>
      <c r="P101" s="258">
        <v>250000</v>
      </c>
      <c r="Q101" s="258">
        <v>250000</v>
      </c>
    </row>
    <row r="102" spans="1:17" ht="29.25" customHeight="1">
      <c r="A102" s="381" t="s">
        <v>128</v>
      </c>
      <c r="B102" s="382"/>
      <c r="C102" s="389" t="s">
        <v>421</v>
      </c>
      <c r="D102" s="390"/>
      <c r="E102" s="390"/>
      <c r="F102" s="390"/>
      <c r="G102" s="390"/>
      <c r="H102" s="391"/>
      <c r="I102" s="263" t="s">
        <v>391</v>
      </c>
      <c r="J102" s="261" t="s">
        <v>129</v>
      </c>
      <c r="K102" s="261"/>
      <c r="L102" s="256">
        <f t="shared" si="3"/>
        <v>350000</v>
      </c>
      <c r="M102" s="256">
        <f>M103</f>
        <v>350000</v>
      </c>
      <c r="N102" s="256">
        <f>N103</f>
        <v>0</v>
      </c>
      <c r="O102" s="256">
        <f>O103</f>
        <v>0</v>
      </c>
      <c r="P102" s="256">
        <f>P103</f>
        <v>350000</v>
      </c>
      <c r="Q102" s="256">
        <f>Q103</f>
        <v>350000</v>
      </c>
    </row>
    <row r="103" spans="1:17" ht="51.75" customHeight="1">
      <c r="A103" s="379" t="s">
        <v>246</v>
      </c>
      <c r="B103" s="380"/>
      <c r="C103" s="392" t="s">
        <v>421</v>
      </c>
      <c r="D103" s="393"/>
      <c r="E103" s="393"/>
      <c r="F103" s="393"/>
      <c r="G103" s="393"/>
      <c r="H103" s="394"/>
      <c r="I103" s="262" t="s">
        <v>391</v>
      </c>
      <c r="J103" s="260" t="s">
        <v>129</v>
      </c>
      <c r="K103" s="260" t="s">
        <v>182</v>
      </c>
      <c r="L103" s="258">
        <f>M103+N103+O103</f>
        <v>350000</v>
      </c>
      <c r="M103" s="258">
        <v>350000</v>
      </c>
      <c r="N103" s="258"/>
      <c r="O103" s="258"/>
      <c r="P103" s="258">
        <v>350000</v>
      </c>
      <c r="Q103" s="258">
        <v>350000</v>
      </c>
    </row>
    <row r="104" spans="1:17" ht="30.75" customHeight="1">
      <c r="A104" s="381" t="s">
        <v>130</v>
      </c>
      <c r="B104" s="382"/>
      <c r="C104" s="389" t="s">
        <v>421</v>
      </c>
      <c r="D104" s="390"/>
      <c r="E104" s="390"/>
      <c r="F104" s="390"/>
      <c r="G104" s="390"/>
      <c r="H104" s="391"/>
      <c r="I104" s="263" t="s">
        <v>392</v>
      </c>
      <c r="J104" s="261" t="s">
        <v>131</v>
      </c>
      <c r="K104" s="261"/>
      <c r="L104" s="256">
        <f t="shared" si="3"/>
        <v>657348</v>
      </c>
      <c r="M104" s="256">
        <f>M105+M106</f>
        <v>657348</v>
      </c>
      <c r="N104" s="256">
        <f>N105+N106</f>
        <v>0</v>
      </c>
      <c r="O104" s="256">
        <f>O105+O106</f>
        <v>0</v>
      </c>
      <c r="P104" s="256">
        <f>P105+P106</f>
        <v>657348</v>
      </c>
      <c r="Q104" s="256">
        <f>Q105+Q106</f>
        <v>657348</v>
      </c>
    </row>
    <row r="105" spans="1:17" ht="20.25" customHeight="1">
      <c r="A105" s="388" t="s">
        <v>419</v>
      </c>
      <c r="B105" s="380"/>
      <c r="C105" s="392" t="s">
        <v>421</v>
      </c>
      <c r="D105" s="393"/>
      <c r="E105" s="393"/>
      <c r="F105" s="393"/>
      <c r="G105" s="393"/>
      <c r="H105" s="394"/>
      <c r="I105" s="262" t="s">
        <v>392</v>
      </c>
      <c r="J105" s="260" t="s">
        <v>131</v>
      </c>
      <c r="K105" s="260" t="s">
        <v>182</v>
      </c>
      <c r="L105" s="258">
        <f t="shared" si="3"/>
        <v>200000</v>
      </c>
      <c r="M105" s="258">
        <v>200000</v>
      </c>
      <c r="N105" s="258"/>
      <c r="O105" s="258"/>
      <c r="P105" s="258">
        <v>200000</v>
      </c>
      <c r="Q105" s="258">
        <v>200000</v>
      </c>
    </row>
    <row r="106" spans="1:17" ht="42.75" customHeight="1">
      <c r="A106" s="379" t="s">
        <v>234</v>
      </c>
      <c r="B106" s="380"/>
      <c r="C106" s="392" t="s">
        <v>421</v>
      </c>
      <c r="D106" s="393"/>
      <c r="E106" s="393"/>
      <c r="F106" s="393"/>
      <c r="G106" s="393"/>
      <c r="H106" s="394"/>
      <c r="I106" s="262" t="s">
        <v>392</v>
      </c>
      <c r="J106" s="260" t="s">
        <v>131</v>
      </c>
      <c r="K106" s="260" t="s">
        <v>235</v>
      </c>
      <c r="L106" s="258">
        <f t="shared" si="3"/>
        <v>457348</v>
      </c>
      <c r="M106" s="258">
        <v>457348</v>
      </c>
      <c r="N106" s="258"/>
      <c r="O106" s="258"/>
      <c r="P106" s="258">
        <v>457348</v>
      </c>
      <c r="Q106" s="258">
        <v>457348</v>
      </c>
    </row>
    <row r="107" spans="1:17" ht="15">
      <c r="A107" s="395"/>
      <c r="B107" s="396"/>
      <c r="C107" s="260"/>
      <c r="D107" s="260"/>
      <c r="E107" s="260"/>
      <c r="F107" s="260"/>
      <c r="G107" s="260"/>
      <c r="H107" s="260"/>
      <c r="I107" s="260"/>
      <c r="J107" s="260"/>
      <c r="K107" s="260"/>
      <c r="L107" s="258"/>
      <c r="M107" s="258"/>
      <c r="N107" s="258"/>
      <c r="O107" s="258"/>
      <c r="P107" s="258"/>
      <c r="Q107" s="258"/>
    </row>
    <row r="108" spans="1:17" ht="15">
      <c r="A108" s="395"/>
      <c r="B108" s="396"/>
      <c r="C108" s="260"/>
      <c r="D108" s="260"/>
      <c r="E108" s="260"/>
      <c r="F108" s="260"/>
      <c r="G108" s="260"/>
      <c r="H108" s="260"/>
      <c r="I108" s="260"/>
      <c r="J108" s="260"/>
      <c r="K108" s="260"/>
      <c r="L108" s="258"/>
      <c r="M108" s="258"/>
      <c r="N108" s="258"/>
      <c r="O108" s="258"/>
      <c r="P108" s="258"/>
      <c r="Q108" s="258"/>
    </row>
    <row r="109" spans="1:17" ht="30" customHeight="1">
      <c r="A109" s="397" t="s">
        <v>132</v>
      </c>
      <c r="B109" s="398"/>
      <c r="C109" s="260"/>
      <c r="D109" s="260"/>
      <c r="E109" s="260"/>
      <c r="F109" s="260"/>
      <c r="G109" s="260"/>
      <c r="H109" s="260"/>
      <c r="I109" s="260"/>
      <c r="J109" s="260"/>
      <c r="K109" s="260"/>
      <c r="L109" s="258"/>
      <c r="M109" s="258"/>
      <c r="N109" s="258"/>
      <c r="O109" s="258"/>
      <c r="P109" s="258"/>
      <c r="Q109" s="258"/>
    </row>
    <row r="110" spans="1:17" ht="15">
      <c r="A110" s="265" t="s">
        <v>422</v>
      </c>
      <c r="B110" s="266"/>
      <c r="C110" s="267"/>
      <c r="D110" s="267"/>
      <c r="E110" s="267"/>
      <c r="F110" s="267"/>
      <c r="G110" s="267"/>
      <c r="H110" s="267"/>
      <c r="I110" s="267"/>
      <c r="J110" s="267"/>
      <c r="K110" s="267"/>
      <c r="L110" s="244"/>
      <c r="M110" s="244"/>
      <c r="N110" s="244"/>
      <c r="O110" s="244"/>
      <c r="P110" s="244"/>
      <c r="Q110" s="244"/>
    </row>
    <row r="111" spans="1:17" ht="15">
      <c r="A111" s="265" t="s">
        <v>423</v>
      </c>
      <c r="B111" s="266"/>
      <c r="C111" s="267"/>
      <c r="D111" s="267"/>
      <c r="E111" s="267"/>
      <c r="F111" s="267"/>
      <c r="G111" s="267"/>
      <c r="H111" s="267"/>
      <c r="I111" s="267"/>
      <c r="J111" s="267"/>
      <c r="K111" s="267"/>
      <c r="L111" s="244"/>
      <c r="M111" s="244"/>
      <c r="N111" s="244"/>
      <c r="O111" s="244"/>
      <c r="P111" s="244"/>
      <c r="Q111" s="244"/>
    </row>
    <row r="112" spans="1:17" ht="15">
      <c r="A112" s="266"/>
      <c r="B112" s="266"/>
      <c r="C112" s="267"/>
      <c r="D112" s="267"/>
      <c r="E112" s="267"/>
      <c r="F112" s="267"/>
      <c r="G112" s="267"/>
      <c r="H112" s="267"/>
      <c r="I112" s="267"/>
      <c r="J112" s="267"/>
      <c r="K112" s="267"/>
      <c r="L112" s="244"/>
      <c r="M112" s="244"/>
      <c r="N112" s="244"/>
      <c r="O112" s="244"/>
      <c r="P112" s="244"/>
      <c r="Q112" s="244"/>
    </row>
  </sheetData>
  <sheetProtection/>
  <mergeCells count="144">
    <mergeCell ref="P14:P15"/>
    <mergeCell ref="Q14:Q15"/>
    <mergeCell ref="A71:B71"/>
    <mergeCell ref="K14:K15"/>
    <mergeCell ref="L14:L15"/>
    <mergeCell ref="A17:B17"/>
    <mergeCell ref="A18:B18"/>
    <mergeCell ref="J14:J15"/>
    <mergeCell ref="C14:C15"/>
    <mergeCell ref="D14:D15"/>
    <mergeCell ref="M1:Q1"/>
    <mergeCell ref="A9:Q9"/>
    <mergeCell ref="B10:P10"/>
    <mergeCell ref="C11:O11"/>
    <mergeCell ref="E12:N12"/>
    <mergeCell ref="A14:B15"/>
    <mergeCell ref="M14:O14"/>
    <mergeCell ref="G14:G15"/>
    <mergeCell ref="H14:H15"/>
    <mergeCell ref="I14:I15"/>
    <mergeCell ref="A16:B16"/>
    <mergeCell ref="E14:E15"/>
    <mergeCell ref="F14:F15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60:B60"/>
    <mergeCell ref="A61:B61"/>
    <mergeCell ref="A62:B62"/>
    <mergeCell ref="A63:B63"/>
    <mergeCell ref="A46:B46"/>
    <mergeCell ref="A47:B47"/>
    <mergeCell ref="A48:B48"/>
    <mergeCell ref="A49:B49"/>
    <mergeCell ref="A50:B50"/>
    <mergeCell ref="A51:B51"/>
    <mergeCell ref="A64:B64"/>
    <mergeCell ref="A66:B66"/>
    <mergeCell ref="A67:B67"/>
    <mergeCell ref="A65:B65"/>
    <mergeCell ref="A68:B68"/>
    <mergeCell ref="A69:B69"/>
    <mergeCell ref="A70:B70"/>
    <mergeCell ref="A73:B73"/>
    <mergeCell ref="A74:B74"/>
    <mergeCell ref="A75:B75"/>
    <mergeCell ref="A72:B72"/>
    <mergeCell ref="A76:B76"/>
    <mergeCell ref="A77:B77"/>
    <mergeCell ref="A78:B78"/>
    <mergeCell ref="A79:B79"/>
    <mergeCell ref="A80:B80"/>
    <mergeCell ref="A81:B81"/>
    <mergeCell ref="A82:B82"/>
    <mergeCell ref="C82:H82"/>
    <mergeCell ref="A83:B83"/>
    <mergeCell ref="C83:H83"/>
    <mergeCell ref="A84:B84"/>
    <mergeCell ref="C84:H84"/>
    <mergeCell ref="A85:B85"/>
    <mergeCell ref="C85:H85"/>
    <mergeCell ref="A86:B86"/>
    <mergeCell ref="C86:H86"/>
    <mergeCell ref="A87:B87"/>
    <mergeCell ref="C87:H87"/>
    <mergeCell ref="A88:B88"/>
    <mergeCell ref="C88:H88"/>
    <mergeCell ref="A89:B89"/>
    <mergeCell ref="C89:H89"/>
    <mergeCell ref="A90:B90"/>
    <mergeCell ref="C90:H90"/>
    <mergeCell ref="A91:B91"/>
    <mergeCell ref="C91:H91"/>
    <mergeCell ref="C97:H97"/>
    <mergeCell ref="A92:B92"/>
    <mergeCell ref="C92:H92"/>
    <mergeCell ref="A93:B93"/>
    <mergeCell ref="C93:H93"/>
    <mergeCell ref="A94:B94"/>
    <mergeCell ref="C94:H94"/>
    <mergeCell ref="A100:B100"/>
    <mergeCell ref="C100:H100"/>
    <mergeCell ref="A101:B101"/>
    <mergeCell ref="C101:H101"/>
    <mergeCell ref="A102:B102"/>
    <mergeCell ref="A95:B95"/>
    <mergeCell ref="C95:H95"/>
    <mergeCell ref="A96:B96"/>
    <mergeCell ref="C96:H96"/>
    <mergeCell ref="A97:B97"/>
    <mergeCell ref="A109:B109"/>
    <mergeCell ref="A103:B103"/>
    <mergeCell ref="C103:H103"/>
    <mergeCell ref="A104:B104"/>
    <mergeCell ref="C104:H104"/>
    <mergeCell ref="A98:B98"/>
    <mergeCell ref="C98:H98"/>
    <mergeCell ref="A99:B99"/>
    <mergeCell ref="C99:H99"/>
    <mergeCell ref="C105:H105"/>
    <mergeCell ref="A105:B105"/>
    <mergeCell ref="C102:H102"/>
    <mergeCell ref="A106:B106"/>
    <mergeCell ref="C106:H106"/>
    <mergeCell ref="A107:B107"/>
    <mergeCell ref="A108:B108"/>
    <mergeCell ref="B3:E3"/>
    <mergeCell ref="B4:F4"/>
    <mergeCell ref="B5:E5"/>
    <mergeCell ref="C7:D7"/>
    <mergeCell ref="E7:F7"/>
    <mergeCell ref="M3:O3"/>
    <mergeCell ref="A52:B52"/>
    <mergeCell ref="A55:B55"/>
    <mergeCell ref="A56:B56"/>
    <mergeCell ref="A57:B57"/>
    <mergeCell ref="A58:B58"/>
    <mergeCell ref="A59:B59"/>
    <mergeCell ref="A53:B53"/>
    <mergeCell ref="A54:B54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25.00390625" style="178" customWidth="1"/>
    <col min="2" max="2" width="17.8515625" style="178" customWidth="1"/>
    <col min="3" max="3" width="24.7109375" style="178" customWidth="1"/>
    <col min="4" max="4" width="13.8515625" style="178" customWidth="1"/>
    <col min="5" max="5" width="14.8515625" style="178" customWidth="1"/>
    <col min="6" max="6" width="18.00390625" style="178" customWidth="1"/>
    <col min="7" max="7" width="19.421875" style="178" customWidth="1"/>
    <col min="8" max="16384" width="9.140625" style="178" customWidth="1"/>
  </cols>
  <sheetData>
    <row r="1" ht="15">
      <c r="F1" s="178" t="s">
        <v>426</v>
      </c>
    </row>
    <row r="2" spans="1:15" ht="18.75">
      <c r="A2" s="419" t="s">
        <v>282</v>
      </c>
      <c r="B2" s="419"/>
      <c r="C2" s="419"/>
      <c r="D2" s="419"/>
      <c r="E2" s="419"/>
      <c r="F2" s="419"/>
      <c r="G2" s="419"/>
      <c r="H2" s="179"/>
      <c r="I2" s="179"/>
      <c r="J2" s="179"/>
      <c r="K2" s="179"/>
      <c r="L2" s="179"/>
      <c r="M2" s="179"/>
      <c r="N2" s="179"/>
      <c r="O2" s="179"/>
    </row>
    <row r="3" spans="1:15" ht="15.75">
      <c r="A3" s="420" t="s">
        <v>427</v>
      </c>
      <c r="B3" s="420"/>
      <c r="C3" s="420"/>
      <c r="D3" s="420"/>
      <c r="E3" s="420"/>
      <c r="F3" s="420"/>
      <c r="G3" s="420"/>
      <c r="H3" s="180"/>
      <c r="I3" s="180"/>
      <c r="J3" s="180"/>
      <c r="K3" s="180"/>
      <c r="L3" s="180"/>
      <c r="M3" s="180"/>
      <c r="N3" s="180"/>
      <c r="O3" s="180"/>
    </row>
    <row r="4" spans="1:16" ht="15.75">
      <c r="A4" s="420" t="s">
        <v>428</v>
      </c>
      <c r="B4" s="420"/>
      <c r="C4" s="420"/>
      <c r="D4" s="420"/>
      <c r="E4" s="420"/>
      <c r="F4" s="420"/>
      <c r="G4" s="420"/>
      <c r="H4" s="180"/>
      <c r="I4" s="180"/>
      <c r="J4" s="180"/>
      <c r="K4" s="180"/>
      <c r="L4" s="180"/>
      <c r="M4" s="180"/>
      <c r="N4" s="180"/>
      <c r="O4" s="180"/>
      <c r="P4" s="180"/>
    </row>
    <row r="5" ht="15.75">
      <c r="A5" s="181"/>
    </row>
    <row r="6" ht="15.75">
      <c r="A6" s="181"/>
    </row>
    <row r="7" ht="15.75">
      <c r="A7" s="181" t="s">
        <v>429</v>
      </c>
    </row>
    <row r="8" ht="15.75">
      <c r="A8" s="181" t="s">
        <v>430</v>
      </c>
    </row>
    <row r="9" ht="15.75">
      <c r="A9" s="181" t="s">
        <v>431</v>
      </c>
    </row>
    <row r="10" ht="15.75">
      <c r="A10" s="181" t="s">
        <v>432</v>
      </c>
    </row>
    <row r="11" ht="18.75">
      <c r="A11" s="181" t="s">
        <v>433</v>
      </c>
    </row>
    <row r="12" ht="15.75">
      <c r="A12" s="181"/>
    </row>
    <row r="13" spans="1:7" ht="42.75" customHeight="1">
      <c r="A13" s="421" t="s">
        <v>434</v>
      </c>
      <c r="B13" s="424" t="s">
        <v>435</v>
      </c>
      <c r="C13" s="421" t="s">
        <v>436</v>
      </c>
      <c r="D13" s="425" t="s">
        <v>437</v>
      </c>
      <c r="E13" s="426"/>
      <c r="F13" s="424" t="s">
        <v>358</v>
      </c>
      <c r="G13" s="424"/>
    </row>
    <row r="14" spans="1:7" ht="42.75" customHeight="1">
      <c r="A14" s="422"/>
      <c r="B14" s="424"/>
      <c r="C14" s="422"/>
      <c r="D14" s="427"/>
      <c r="E14" s="428"/>
      <c r="F14" s="424"/>
      <c r="G14" s="424"/>
    </row>
    <row r="15" spans="1:7" ht="15.75">
      <c r="A15" s="423"/>
      <c r="B15" s="424"/>
      <c r="C15" s="423"/>
      <c r="D15" s="182" t="s">
        <v>438</v>
      </c>
      <c r="E15" s="182" t="s">
        <v>439</v>
      </c>
      <c r="F15" s="182" t="s">
        <v>438</v>
      </c>
      <c r="G15" s="182" t="s">
        <v>439</v>
      </c>
    </row>
    <row r="16" spans="1:7" ht="78.75">
      <c r="A16" s="183" t="s">
        <v>452</v>
      </c>
      <c r="B16" s="184">
        <v>622</v>
      </c>
      <c r="C16" s="184">
        <v>225</v>
      </c>
      <c r="D16" s="185"/>
      <c r="E16" s="185"/>
      <c r="F16" s="185">
        <v>622</v>
      </c>
      <c r="G16" s="224">
        <v>439300</v>
      </c>
    </row>
    <row r="17" spans="1:7" ht="141.75">
      <c r="A17" s="183" t="s">
        <v>453</v>
      </c>
      <c r="B17" s="184">
        <v>622</v>
      </c>
      <c r="C17" s="184">
        <v>226</v>
      </c>
      <c r="D17" s="185"/>
      <c r="E17" s="185"/>
      <c r="F17" s="185">
        <v>622</v>
      </c>
      <c r="G17" s="224">
        <v>50000</v>
      </c>
    </row>
    <row r="18" spans="1:7" ht="63">
      <c r="A18" s="183" t="s">
        <v>359</v>
      </c>
      <c r="B18" s="184">
        <v>622</v>
      </c>
      <c r="C18" s="184">
        <v>226</v>
      </c>
      <c r="D18" s="185"/>
      <c r="E18" s="185"/>
      <c r="F18" s="185">
        <v>622</v>
      </c>
      <c r="G18" s="224">
        <v>10700</v>
      </c>
    </row>
    <row r="19" spans="1:7" ht="15.75">
      <c r="A19" s="183"/>
      <c r="B19" s="184"/>
      <c r="C19" s="184"/>
      <c r="D19" s="185"/>
      <c r="E19" s="185"/>
      <c r="F19" s="185"/>
      <c r="G19" s="184"/>
    </row>
    <row r="20" spans="1:7" ht="15.75">
      <c r="A20" s="183"/>
      <c r="B20" s="184"/>
      <c r="C20" s="184"/>
      <c r="D20" s="185"/>
      <c r="E20" s="185"/>
      <c r="F20" s="185"/>
      <c r="G20" s="184"/>
    </row>
    <row r="21" spans="1:7" ht="15.75">
      <c r="A21" s="185"/>
      <c r="B21" s="185"/>
      <c r="C21" s="185"/>
      <c r="D21" s="185"/>
      <c r="E21" s="185"/>
      <c r="F21" s="185"/>
      <c r="G21" s="184"/>
    </row>
    <row r="22" spans="1:7" ht="18.75">
      <c r="A22" s="418" t="s">
        <v>440</v>
      </c>
      <c r="B22" s="418"/>
      <c r="C22" s="418"/>
      <c r="D22" s="418"/>
      <c r="E22" s="418"/>
      <c r="F22" s="418"/>
      <c r="G22" s="225">
        <v>500000</v>
      </c>
    </row>
    <row r="23" ht="15.75">
      <c r="A23" s="186"/>
    </row>
    <row r="24" ht="15.75">
      <c r="A24" s="181" t="s">
        <v>441</v>
      </c>
    </row>
    <row r="25" ht="15">
      <c r="A25" s="187" t="s">
        <v>442</v>
      </c>
    </row>
    <row r="26" ht="15">
      <c r="A26" s="187"/>
    </row>
    <row r="27" ht="15.75">
      <c r="A27" s="181" t="s">
        <v>443</v>
      </c>
    </row>
    <row r="28" ht="15">
      <c r="A28" s="187" t="s">
        <v>444</v>
      </c>
    </row>
    <row r="29" ht="15">
      <c r="A29" s="187"/>
    </row>
    <row r="30" ht="15.75">
      <c r="A30" s="181" t="s">
        <v>445</v>
      </c>
    </row>
    <row r="31" ht="15.75">
      <c r="A31" s="181" t="s">
        <v>446</v>
      </c>
    </row>
    <row r="32" ht="15.75">
      <c r="A32" s="181" t="s">
        <v>447</v>
      </c>
    </row>
    <row r="33" ht="15">
      <c r="A33" s="188" t="s">
        <v>448</v>
      </c>
    </row>
    <row r="34" ht="15.75">
      <c r="A34" s="181"/>
    </row>
  </sheetData>
  <sheetProtection/>
  <mergeCells count="9">
    <mergeCell ref="A22:F22"/>
    <mergeCell ref="A2:G2"/>
    <mergeCell ref="A3:G3"/>
    <mergeCell ref="A4:G4"/>
    <mergeCell ref="A13:A15"/>
    <mergeCell ref="B13:B15"/>
    <mergeCell ref="C13:C15"/>
    <mergeCell ref="D13:E14"/>
    <mergeCell ref="F13:G14"/>
  </mergeCells>
  <printOptions/>
  <pageMargins left="0.31496062992125984" right="0.31496062992125984" top="0.7480314960629921" bottom="0" header="0.31496062992125984" footer="0.31496062992125984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80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3.28125" style="193" customWidth="1"/>
    <col min="2" max="2" width="20.00390625" style="193" customWidth="1"/>
    <col min="3" max="3" width="7.00390625" style="193" customWidth="1"/>
    <col min="4" max="4" width="5.00390625" style="193" customWidth="1"/>
    <col min="5" max="5" width="9.8515625" style="193" customWidth="1"/>
    <col min="6" max="6" width="10.00390625" style="193" customWidth="1"/>
    <col min="7" max="8" width="7.28125" style="193" customWidth="1"/>
    <col min="9" max="9" width="9.00390625" style="222" customWidth="1"/>
    <col min="10" max="10" width="9.421875" style="222" customWidth="1"/>
    <col min="11" max="11" width="12.8515625" style="193" customWidth="1"/>
    <col min="12" max="12" width="12.57421875" style="193" customWidth="1"/>
    <col min="13" max="13" width="13.421875" style="193" customWidth="1"/>
    <col min="14" max="14" width="10.140625" style="193" customWidth="1"/>
    <col min="15" max="15" width="12.8515625" style="193" customWidth="1"/>
    <col min="16" max="16" width="13.140625" style="193" customWidth="1"/>
    <col min="17" max="16384" width="9.140625" style="193" customWidth="1"/>
  </cols>
  <sheetData>
    <row r="1" spans="1:15" ht="9" customHeight="1">
      <c r="A1" s="189"/>
      <c r="B1" s="189"/>
      <c r="C1" s="190"/>
      <c r="D1" s="190"/>
      <c r="E1" s="190"/>
      <c r="F1" s="190"/>
      <c r="G1" s="190"/>
      <c r="H1" s="190"/>
      <c r="I1" s="191"/>
      <c r="J1" s="432"/>
      <c r="K1" s="432"/>
      <c r="L1" s="432"/>
      <c r="M1" s="432"/>
      <c r="N1" s="432"/>
      <c r="O1" s="432"/>
    </row>
    <row r="2" spans="1:15" ht="18" customHeight="1">
      <c r="A2" s="189"/>
      <c r="B2" s="429" t="s">
        <v>360</v>
      </c>
      <c r="C2" s="429"/>
      <c r="D2" s="429"/>
      <c r="E2" s="429"/>
      <c r="F2" s="239"/>
      <c r="G2" s="190"/>
      <c r="H2" s="190"/>
      <c r="I2" s="191"/>
      <c r="J2" s="197"/>
      <c r="K2" s="197"/>
      <c r="L2" s="197"/>
      <c r="M2" s="431" t="s">
        <v>0</v>
      </c>
      <c r="N2" s="431"/>
      <c r="O2" s="431"/>
    </row>
    <row r="3" spans="1:18" s="196" customFormat="1" ht="30.75" customHeight="1">
      <c r="A3" s="194"/>
      <c r="B3" s="429" t="s">
        <v>361</v>
      </c>
      <c r="C3" s="429"/>
      <c r="D3" s="429"/>
      <c r="E3" s="429"/>
      <c r="F3" s="429"/>
      <c r="G3" s="194"/>
      <c r="H3" s="194"/>
      <c r="I3" s="194"/>
      <c r="J3" s="194"/>
      <c r="K3" s="195"/>
      <c r="L3" s="195"/>
      <c r="M3" s="241" t="s">
        <v>458</v>
      </c>
      <c r="N3" s="192"/>
      <c r="O3" s="192"/>
      <c r="P3" s="195"/>
      <c r="Q3" s="194"/>
      <c r="R3" s="194"/>
    </row>
    <row r="4" spans="1:18" s="196" customFormat="1" ht="21" customHeight="1">
      <c r="A4" s="194"/>
      <c r="F4" s="239"/>
      <c r="G4" s="194"/>
      <c r="H4" s="194"/>
      <c r="I4" s="194"/>
      <c r="J4" s="194"/>
      <c r="K4" s="195"/>
      <c r="L4" s="195"/>
      <c r="M4" s="241" t="s">
        <v>146</v>
      </c>
      <c r="N4" s="192"/>
      <c r="O4" s="192"/>
      <c r="P4" s="195"/>
      <c r="Q4" s="194"/>
      <c r="R4" s="194"/>
    </row>
    <row r="5" spans="1:18" s="196" customFormat="1" ht="12.75" customHeight="1">
      <c r="A5" s="194"/>
      <c r="B5" s="239"/>
      <c r="C5" s="240"/>
      <c r="D5" s="239"/>
      <c r="E5" s="239"/>
      <c r="F5" s="239"/>
      <c r="G5" s="194"/>
      <c r="H5" s="194"/>
      <c r="I5" s="194"/>
      <c r="J5" s="194"/>
      <c r="K5" s="195"/>
      <c r="L5" s="195"/>
      <c r="M5" s="241"/>
      <c r="N5" s="192"/>
      <c r="O5" s="192"/>
      <c r="P5" s="195"/>
      <c r="Q5" s="194"/>
      <c r="R5" s="194"/>
    </row>
    <row r="6" spans="1:18" s="196" customFormat="1" ht="16.5" customHeight="1">
      <c r="A6" s="194"/>
      <c r="B6" s="430" t="s">
        <v>362</v>
      </c>
      <c r="C6" s="430"/>
      <c r="D6" s="430"/>
      <c r="E6" s="430"/>
      <c r="F6" s="238"/>
      <c r="G6" s="194"/>
      <c r="H6" s="194"/>
      <c r="I6" s="194"/>
      <c r="J6" s="194"/>
      <c r="K6" s="195"/>
      <c r="L6" s="195"/>
      <c r="M6" s="241" t="s">
        <v>457</v>
      </c>
      <c r="N6" s="192"/>
      <c r="O6" s="192"/>
      <c r="P6" s="195"/>
      <c r="Q6" s="194"/>
      <c r="R6" s="194"/>
    </row>
    <row r="7" spans="1:18" s="196" customFormat="1" ht="18.75" customHeight="1">
      <c r="A7" s="194"/>
      <c r="B7" s="242" t="s">
        <v>456</v>
      </c>
      <c r="C7" s="194"/>
      <c r="D7" s="194"/>
      <c r="E7" s="194"/>
      <c r="F7" s="194"/>
      <c r="G7" s="194"/>
      <c r="H7" s="194"/>
      <c r="I7" s="194"/>
      <c r="J7" s="194"/>
      <c r="K7" s="195"/>
      <c r="L7" s="195"/>
      <c r="M7" s="241" t="s">
        <v>456</v>
      </c>
      <c r="N7" s="192"/>
      <c r="O7" s="192"/>
      <c r="P7" s="195"/>
      <c r="Q7" s="194"/>
      <c r="R7" s="194"/>
    </row>
    <row r="8" spans="1:16" ht="41.25" customHeight="1">
      <c r="A8" s="189"/>
      <c r="B8" s="433" t="s">
        <v>459</v>
      </c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197"/>
    </row>
    <row r="9" spans="1:16" ht="15.75">
      <c r="A9" s="189"/>
      <c r="B9" s="189"/>
      <c r="C9" s="191"/>
      <c r="D9" s="191"/>
      <c r="E9" s="191"/>
      <c r="F9" s="191"/>
      <c r="G9" s="191"/>
      <c r="H9" s="191"/>
      <c r="I9" s="191"/>
      <c r="J9" s="191"/>
      <c r="K9" s="198"/>
      <c r="L9" s="191"/>
      <c r="M9" s="191"/>
      <c r="N9" s="191"/>
      <c r="O9" s="197"/>
      <c r="P9" s="197"/>
    </row>
    <row r="10" spans="1:16" ht="15.75" customHeight="1">
      <c r="A10" s="434" t="s">
        <v>277</v>
      </c>
      <c r="B10" s="434"/>
      <c r="C10" s="435" t="s">
        <v>149</v>
      </c>
      <c r="D10" s="435" t="s">
        <v>84</v>
      </c>
      <c r="E10" s="435" t="s">
        <v>85</v>
      </c>
      <c r="F10" s="435" t="s">
        <v>86</v>
      </c>
      <c r="G10" s="435" t="s">
        <v>87</v>
      </c>
      <c r="H10" s="436" t="s">
        <v>88</v>
      </c>
      <c r="I10" s="439" t="s">
        <v>150</v>
      </c>
      <c r="J10" s="439" t="s">
        <v>151</v>
      </c>
      <c r="K10" s="435" t="s">
        <v>27</v>
      </c>
      <c r="L10" s="435"/>
      <c r="M10" s="435"/>
      <c r="N10" s="435"/>
      <c r="O10" s="435"/>
      <c r="P10" s="435"/>
    </row>
    <row r="11" spans="1:16" ht="15.75" customHeight="1">
      <c r="A11" s="434"/>
      <c r="B11" s="434"/>
      <c r="C11" s="435"/>
      <c r="D11" s="435"/>
      <c r="E11" s="435"/>
      <c r="F11" s="435"/>
      <c r="G11" s="435"/>
      <c r="H11" s="437"/>
      <c r="I11" s="439"/>
      <c r="J11" s="439"/>
      <c r="K11" s="440" t="s">
        <v>399</v>
      </c>
      <c r="L11" s="442" t="s">
        <v>64</v>
      </c>
      <c r="M11" s="443"/>
      <c r="N11" s="444"/>
      <c r="O11" s="445" t="s">
        <v>400</v>
      </c>
      <c r="P11" s="445" t="s">
        <v>401</v>
      </c>
    </row>
    <row r="12" spans="1:16" ht="30" customHeight="1">
      <c r="A12" s="434"/>
      <c r="B12" s="434"/>
      <c r="C12" s="435"/>
      <c r="D12" s="435"/>
      <c r="E12" s="435"/>
      <c r="F12" s="435"/>
      <c r="G12" s="435"/>
      <c r="H12" s="438"/>
      <c r="I12" s="439"/>
      <c r="J12" s="439"/>
      <c r="K12" s="441"/>
      <c r="L12" s="201" t="s">
        <v>402</v>
      </c>
      <c r="M12" s="201" t="s">
        <v>403</v>
      </c>
      <c r="N12" s="201" t="s">
        <v>404</v>
      </c>
      <c r="O12" s="445"/>
      <c r="P12" s="445"/>
    </row>
    <row r="13" spans="1:16" ht="93" customHeight="1">
      <c r="A13" s="449" t="s">
        <v>450</v>
      </c>
      <c r="B13" s="450"/>
      <c r="C13" s="202" t="s">
        <v>108</v>
      </c>
      <c r="D13" s="202" t="s">
        <v>107</v>
      </c>
      <c r="E13" s="202" t="s">
        <v>159</v>
      </c>
      <c r="F13" s="203">
        <v>7951501</v>
      </c>
      <c r="G13" s="203">
        <v>621</v>
      </c>
      <c r="H13" s="199"/>
      <c r="I13" s="200"/>
      <c r="J13" s="200"/>
      <c r="K13" s="227">
        <f aca="true" t="shared" si="0" ref="K13:K25">L13+M13+N13</f>
        <v>-101106</v>
      </c>
      <c r="L13" s="227">
        <f>L14+L15+L16+L17+L18+L19+L20+L21+L22+L23</f>
        <v>0</v>
      </c>
      <c r="M13" s="227">
        <f>M14+M15+M16+M17++M18+M19+M20+M21+M22+M23</f>
        <v>-46276</v>
      </c>
      <c r="N13" s="227">
        <f>N14+N15+N16+N17+N18+N19+N20+N21+N22+N23+N24+N25</f>
        <v>-54830</v>
      </c>
      <c r="O13" s="226"/>
      <c r="P13" s="226"/>
    </row>
    <row r="14" spans="1:16" ht="93" customHeight="1">
      <c r="A14" s="451" t="s">
        <v>105</v>
      </c>
      <c r="B14" s="452"/>
      <c r="C14" s="200" t="s">
        <v>108</v>
      </c>
      <c r="D14" s="200" t="s">
        <v>107</v>
      </c>
      <c r="E14" s="200" t="s">
        <v>159</v>
      </c>
      <c r="F14" s="199">
        <v>7951501</v>
      </c>
      <c r="G14" s="199">
        <v>621</v>
      </c>
      <c r="H14" s="199">
        <v>211</v>
      </c>
      <c r="I14" s="200" t="s">
        <v>109</v>
      </c>
      <c r="J14" s="200" t="s">
        <v>182</v>
      </c>
      <c r="K14" s="203">
        <f t="shared" si="0"/>
        <v>159600</v>
      </c>
      <c r="L14" s="226">
        <v>159600</v>
      </c>
      <c r="M14" s="226"/>
      <c r="N14" s="199"/>
      <c r="O14" s="199"/>
      <c r="P14" s="199"/>
    </row>
    <row r="15" spans="1:16" ht="93" customHeight="1">
      <c r="A15" s="379" t="s">
        <v>164</v>
      </c>
      <c r="B15" s="380"/>
      <c r="C15" s="200" t="s">
        <v>108</v>
      </c>
      <c r="D15" s="200" t="s">
        <v>107</v>
      </c>
      <c r="E15" s="200" t="s">
        <v>159</v>
      </c>
      <c r="F15" s="199">
        <v>7951501</v>
      </c>
      <c r="G15" s="199">
        <v>621</v>
      </c>
      <c r="H15" s="199">
        <v>212</v>
      </c>
      <c r="I15" s="200" t="s">
        <v>111</v>
      </c>
      <c r="J15" s="200" t="s">
        <v>183</v>
      </c>
      <c r="K15" s="203">
        <f t="shared" si="0"/>
        <v>200</v>
      </c>
      <c r="L15" s="226">
        <v>200</v>
      </c>
      <c r="M15" s="226"/>
      <c r="N15" s="199"/>
      <c r="O15" s="199"/>
      <c r="P15" s="199"/>
    </row>
    <row r="16" spans="1:16" ht="37.5" customHeight="1">
      <c r="A16" s="379" t="s">
        <v>213</v>
      </c>
      <c r="B16" s="380"/>
      <c r="C16" s="200" t="s">
        <v>108</v>
      </c>
      <c r="D16" s="200" t="s">
        <v>107</v>
      </c>
      <c r="E16" s="200" t="s">
        <v>159</v>
      </c>
      <c r="F16" s="199">
        <v>7951501</v>
      </c>
      <c r="G16" s="199">
        <v>621</v>
      </c>
      <c r="H16" s="199">
        <v>225</v>
      </c>
      <c r="I16" s="200" t="s">
        <v>123</v>
      </c>
      <c r="J16" s="200" t="s">
        <v>182</v>
      </c>
      <c r="K16" s="203">
        <f t="shared" si="0"/>
        <v>-28400</v>
      </c>
      <c r="L16" s="199"/>
      <c r="M16" s="226">
        <v>-28400</v>
      </c>
      <c r="N16" s="199"/>
      <c r="O16" s="199"/>
      <c r="P16" s="199"/>
    </row>
    <row r="17" spans="1:16" ht="56.25" customHeight="1">
      <c r="A17" s="379" t="s">
        <v>211</v>
      </c>
      <c r="B17" s="380"/>
      <c r="C17" s="200" t="s">
        <v>108</v>
      </c>
      <c r="D17" s="200" t="s">
        <v>107</v>
      </c>
      <c r="E17" s="200" t="s">
        <v>159</v>
      </c>
      <c r="F17" s="199">
        <v>7951501</v>
      </c>
      <c r="G17" s="199">
        <v>621</v>
      </c>
      <c r="H17" s="199">
        <v>225</v>
      </c>
      <c r="I17" s="200" t="s">
        <v>123</v>
      </c>
      <c r="J17" s="200" t="s">
        <v>243</v>
      </c>
      <c r="K17" s="203">
        <f t="shared" si="0"/>
        <v>-9400</v>
      </c>
      <c r="L17" s="199"/>
      <c r="M17" s="226">
        <v>-9400</v>
      </c>
      <c r="N17" s="199"/>
      <c r="O17" s="199"/>
      <c r="P17" s="199"/>
    </row>
    <row r="18" spans="1:16" ht="56.25" customHeight="1">
      <c r="A18" s="379" t="s">
        <v>207</v>
      </c>
      <c r="B18" s="380"/>
      <c r="C18" s="200" t="s">
        <v>108</v>
      </c>
      <c r="D18" s="200" t="s">
        <v>107</v>
      </c>
      <c r="E18" s="200" t="s">
        <v>159</v>
      </c>
      <c r="F18" s="199">
        <v>7951501</v>
      </c>
      <c r="G18" s="199">
        <v>621</v>
      </c>
      <c r="H18" s="199">
        <v>225</v>
      </c>
      <c r="I18" s="200" t="s">
        <v>123</v>
      </c>
      <c r="J18" s="200" t="s">
        <v>243</v>
      </c>
      <c r="K18" s="203">
        <f t="shared" si="0"/>
        <v>-46276</v>
      </c>
      <c r="L18" s="199"/>
      <c r="M18" s="226">
        <v>-46276</v>
      </c>
      <c r="N18" s="199"/>
      <c r="O18" s="199"/>
      <c r="P18" s="199"/>
    </row>
    <row r="19" spans="1:16" ht="71.25" customHeight="1">
      <c r="A19" s="379" t="s">
        <v>209</v>
      </c>
      <c r="B19" s="380"/>
      <c r="C19" s="200" t="s">
        <v>108</v>
      </c>
      <c r="D19" s="200" t="s">
        <v>107</v>
      </c>
      <c r="E19" s="200" t="s">
        <v>159</v>
      </c>
      <c r="F19" s="199">
        <v>7951501</v>
      </c>
      <c r="G19" s="199">
        <v>621</v>
      </c>
      <c r="H19" s="199">
        <v>226</v>
      </c>
      <c r="I19" s="200" t="s">
        <v>125</v>
      </c>
      <c r="J19" s="200" t="s">
        <v>244</v>
      </c>
      <c r="K19" s="203">
        <f t="shared" si="0"/>
        <v>-2200</v>
      </c>
      <c r="L19" s="199"/>
      <c r="M19" s="226">
        <v>-2200</v>
      </c>
      <c r="N19" s="199"/>
      <c r="O19" s="199"/>
      <c r="P19" s="199"/>
    </row>
    <row r="20" spans="1:16" ht="27.75" customHeight="1">
      <c r="A20" s="379" t="s">
        <v>245</v>
      </c>
      <c r="B20" s="380"/>
      <c r="C20" s="200" t="s">
        <v>108</v>
      </c>
      <c r="D20" s="200" t="s">
        <v>107</v>
      </c>
      <c r="E20" s="200" t="s">
        <v>159</v>
      </c>
      <c r="F20" s="199">
        <v>7951501</v>
      </c>
      <c r="G20" s="199">
        <v>621</v>
      </c>
      <c r="H20" s="199">
        <v>226</v>
      </c>
      <c r="I20" s="200" t="s">
        <v>125</v>
      </c>
      <c r="J20" s="200" t="s">
        <v>182</v>
      </c>
      <c r="K20" s="203">
        <f t="shared" si="0"/>
        <v>40000</v>
      </c>
      <c r="L20" s="199"/>
      <c r="M20" s="226">
        <v>40000</v>
      </c>
      <c r="N20" s="199"/>
      <c r="O20" s="199"/>
      <c r="P20" s="199"/>
    </row>
    <row r="21" spans="1:16" ht="40.5" customHeight="1">
      <c r="A21" s="379" t="s">
        <v>128</v>
      </c>
      <c r="B21" s="380"/>
      <c r="C21" s="200" t="s">
        <v>108</v>
      </c>
      <c r="D21" s="200" t="s">
        <v>107</v>
      </c>
      <c r="E21" s="200" t="s">
        <v>159</v>
      </c>
      <c r="F21" s="199">
        <v>7951501</v>
      </c>
      <c r="G21" s="199">
        <v>621</v>
      </c>
      <c r="H21" s="199">
        <v>310</v>
      </c>
      <c r="I21" s="200" t="s">
        <v>129</v>
      </c>
      <c r="J21" s="200" t="s">
        <v>182</v>
      </c>
      <c r="K21" s="203">
        <f t="shared" si="0"/>
        <v>54000</v>
      </c>
      <c r="L21" s="226">
        <v>54000</v>
      </c>
      <c r="M21" s="226"/>
      <c r="N21" s="199"/>
      <c r="O21" s="199"/>
      <c r="P21" s="199"/>
    </row>
    <row r="22" spans="1:16" ht="29.25" customHeight="1">
      <c r="A22" s="379" t="s">
        <v>419</v>
      </c>
      <c r="B22" s="380"/>
      <c r="C22" s="200" t="s">
        <v>108</v>
      </c>
      <c r="D22" s="200" t="s">
        <v>107</v>
      </c>
      <c r="E22" s="200" t="s">
        <v>159</v>
      </c>
      <c r="F22" s="199">
        <v>7951501</v>
      </c>
      <c r="G22" s="199">
        <v>621</v>
      </c>
      <c r="H22" s="199">
        <v>340</v>
      </c>
      <c r="I22" s="200" t="s">
        <v>131</v>
      </c>
      <c r="J22" s="200" t="s">
        <v>182</v>
      </c>
      <c r="K22" s="203">
        <f t="shared" si="0"/>
        <v>76200</v>
      </c>
      <c r="L22" s="226">
        <v>76200</v>
      </c>
      <c r="M22" s="226"/>
      <c r="N22" s="199"/>
      <c r="O22" s="199"/>
      <c r="P22" s="199"/>
    </row>
    <row r="23" spans="1:16" ht="40.5" customHeight="1">
      <c r="A23" s="379" t="s">
        <v>234</v>
      </c>
      <c r="B23" s="380"/>
      <c r="C23" s="200" t="s">
        <v>108</v>
      </c>
      <c r="D23" s="200" t="s">
        <v>107</v>
      </c>
      <c r="E23" s="200" t="s">
        <v>159</v>
      </c>
      <c r="F23" s="199">
        <v>7951501</v>
      </c>
      <c r="G23" s="199">
        <v>621</v>
      </c>
      <c r="H23" s="199">
        <v>340</v>
      </c>
      <c r="I23" s="200" t="s">
        <v>131</v>
      </c>
      <c r="J23" s="200" t="s">
        <v>235</v>
      </c>
      <c r="K23" s="203">
        <f t="shared" si="0"/>
        <v>-290000</v>
      </c>
      <c r="L23" s="226">
        <v>-290000</v>
      </c>
      <c r="M23" s="226"/>
      <c r="N23" s="199"/>
      <c r="O23" s="199"/>
      <c r="P23" s="199"/>
    </row>
    <row r="24" spans="1:16" ht="80.25" customHeight="1">
      <c r="A24" s="379" t="s">
        <v>451</v>
      </c>
      <c r="B24" s="380"/>
      <c r="C24" s="200" t="s">
        <v>108</v>
      </c>
      <c r="D24" s="200" t="s">
        <v>107</v>
      </c>
      <c r="E24" s="200" t="s">
        <v>159</v>
      </c>
      <c r="F24" s="199">
        <v>7951501</v>
      </c>
      <c r="G24" s="199">
        <v>622</v>
      </c>
      <c r="H24" s="199">
        <v>225</v>
      </c>
      <c r="I24" s="200" t="s">
        <v>123</v>
      </c>
      <c r="J24" s="200" t="s">
        <v>269</v>
      </c>
      <c r="K24" s="203">
        <f t="shared" si="0"/>
        <v>-4830</v>
      </c>
      <c r="L24" s="226"/>
      <c r="M24" s="226"/>
      <c r="N24" s="226">
        <v>-4830</v>
      </c>
      <c r="O24" s="199"/>
      <c r="P24" s="199"/>
    </row>
    <row r="25" spans="1:16" ht="107.25" customHeight="1">
      <c r="A25" s="379" t="s">
        <v>453</v>
      </c>
      <c r="B25" s="380"/>
      <c r="C25" s="200" t="s">
        <v>108</v>
      </c>
      <c r="D25" s="200" t="s">
        <v>107</v>
      </c>
      <c r="E25" s="200" t="s">
        <v>159</v>
      </c>
      <c r="F25" s="199">
        <v>7951501</v>
      </c>
      <c r="G25" s="199">
        <v>622</v>
      </c>
      <c r="H25" s="199">
        <v>226</v>
      </c>
      <c r="I25" s="200" t="s">
        <v>125</v>
      </c>
      <c r="J25" s="200" t="s">
        <v>256</v>
      </c>
      <c r="K25" s="203">
        <f t="shared" si="0"/>
        <v>-50000</v>
      </c>
      <c r="L25" s="226"/>
      <c r="M25" s="226"/>
      <c r="N25" s="226">
        <v>-50000</v>
      </c>
      <c r="O25" s="199"/>
      <c r="P25" s="199"/>
    </row>
    <row r="26" spans="1:16" ht="14.25" customHeight="1">
      <c r="A26" s="204"/>
      <c r="B26" s="204"/>
      <c r="C26" s="205"/>
      <c r="D26" s="205"/>
      <c r="E26" s="205"/>
      <c r="F26" s="206"/>
      <c r="G26" s="206"/>
      <c r="H26" s="206"/>
      <c r="I26" s="205"/>
      <c r="J26" s="205"/>
      <c r="K26" s="207"/>
      <c r="L26" s="206"/>
      <c r="M26" s="206"/>
      <c r="N26" s="206"/>
      <c r="O26" s="206"/>
      <c r="P26" s="206"/>
    </row>
    <row r="27" spans="1:19" ht="12.75" customHeight="1">
      <c r="A27" s="453" t="s">
        <v>133</v>
      </c>
      <c r="B27" s="453"/>
      <c r="C27" s="453"/>
      <c r="D27" s="208"/>
      <c r="E27" s="208"/>
      <c r="F27" s="208"/>
      <c r="G27" s="208"/>
      <c r="H27" s="208"/>
      <c r="I27" s="209"/>
      <c r="J27" s="209"/>
      <c r="K27" s="210"/>
      <c r="L27" s="211"/>
      <c r="M27" s="455" t="s">
        <v>134</v>
      </c>
      <c r="N27" s="455"/>
      <c r="O27" s="195"/>
      <c r="P27" s="195"/>
      <c r="Q27" s="195"/>
      <c r="R27" s="194"/>
      <c r="S27" s="194"/>
    </row>
    <row r="28" spans="1:19" ht="17.25" customHeight="1">
      <c r="A28" s="212"/>
      <c r="B28" s="212"/>
      <c r="C28" s="208"/>
      <c r="D28" s="208"/>
      <c r="E28" s="208"/>
      <c r="F28" s="208"/>
      <c r="G28" s="208"/>
      <c r="H28" s="208"/>
      <c r="I28" s="454" t="s">
        <v>142</v>
      </c>
      <c r="J28" s="454"/>
      <c r="K28" s="454"/>
      <c r="L28" s="454"/>
      <c r="M28" s="456" t="s">
        <v>136</v>
      </c>
      <c r="N28" s="456"/>
      <c r="O28" s="456"/>
      <c r="P28" s="195"/>
      <c r="Q28" s="195"/>
      <c r="R28" s="194"/>
      <c r="S28" s="194"/>
    </row>
    <row r="29" spans="1:19" ht="15.75">
      <c r="A29" s="213"/>
      <c r="B29" s="213" t="s">
        <v>135</v>
      </c>
      <c r="C29" s="208"/>
      <c r="D29" s="208"/>
      <c r="E29" s="208"/>
      <c r="F29" s="208"/>
      <c r="G29" s="208"/>
      <c r="H29" s="208"/>
      <c r="I29" s="208"/>
      <c r="J29" s="208"/>
      <c r="K29" s="208"/>
      <c r="L29" s="195"/>
      <c r="M29" s="195"/>
      <c r="N29" s="195"/>
      <c r="O29" s="195"/>
      <c r="P29" s="195"/>
      <c r="Q29" s="195"/>
      <c r="R29" s="194"/>
      <c r="S29" s="194"/>
    </row>
    <row r="30" spans="1:19" ht="15.75" customHeight="1">
      <c r="A30" s="453" t="s">
        <v>137</v>
      </c>
      <c r="B30" s="453"/>
      <c r="C30" s="453"/>
      <c r="D30" s="208"/>
      <c r="E30" s="208"/>
      <c r="F30" s="208"/>
      <c r="G30" s="208"/>
      <c r="H30" s="208"/>
      <c r="I30" s="209"/>
      <c r="J30" s="209"/>
      <c r="K30" s="210"/>
      <c r="L30" s="211"/>
      <c r="M30" s="455" t="s">
        <v>138</v>
      </c>
      <c r="N30" s="455"/>
      <c r="O30" s="195"/>
      <c r="P30" s="195"/>
      <c r="Q30" s="195"/>
      <c r="R30" s="194"/>
      <c r="S30" s="194"/>
    </row>
    <row r="31" spans="1:19" ht="12.75" customHeight="1">
      <c r="A31" s="212"/>
      <c r="B31" s="212"/>
      <c r="C31" s="208"/>
      <c r="D31" s="208"/>
      <c r="E31" s="208"/>
      <c r="F31" s="208"/>
      <c r="G31" s="208"/>
      <c r="H31" s="208"/>
      <c r="I31" s="454" t="s">
        <v>142</v>
      </c>
      <c r="J31" s="454"/>
      <c r="K31" s="454"/>
      <c r="L31" s="454"/>
      <c r="M31" s="456" t="s">
        <v>136</v>
      </c>
      <c r="N31" s="456"/>
      <c r="O31" s="456"/>
      <c r="P31" s="195"/>
      <c r="Q31" s="195"/>
      <c r="R31" s="194"/>
      <c r="S31" s="194"/>
    </row>
    <row r="32" spans="1:19" ht="15.75">
      <c r="A32" s="212"/>
      <c r="B32" s="212"/>
      <c r="C32" s="208"/>
      <c r="D32" s="208"/>
      <c r="E32" s="208"/>
      <c r="F32" s="208"/>
      <c r="G32" s="208"/>
      <c r="H32" s="208"/>
      <c r="I32" s="208"/>
      <c r="J32" s="208"/>
      <c r="K32" s="208"/>
      <c r="L32" s="195"/>
      <c r="M32" s="195"/>
      <c r="N32" s="195"/>
      <c r="O32" s="195"/>
      <c r="P32" s="195"/>
      <c r="Q32" s="195"/>
      <c r="R32" s="194"/>
      <c r="S32" s="194"/>
    </row>
    <row r="33" spans="1:13" s="216" customFormat="1" ht="15.75" customHeight="1">
      <c r="A33" s="446" t="s">
        <v>139</v>
      </c>
      <c r="B33" s="446"/>
      <c r="C33" s="446"/>
      <c r="D33" s="447" t="s">
        <v>137</v>
      </c>
      <c r="E33" s="447"/>
      <c r="F33" s="447"/>
      <c r="G33" s="447"/>
      <c r="H33" s="214"/>
      <c r="I33" s="214"/>
      <c r="J33" s="448" t="s">
        <v>138</v>
      </c>
      <c r="K33" s="448"/>
      <c r="L33" s="448"/>
      <c r="M33" s="215" t="s">
        <v>140</v>
      </c>
    </row>
    <row r="34" spans="1:13" s="216" customFormat="1" ht="14.25" customHeight="1">
      <c r="A34" s="217"/>
      <c r="B34" s="217"/>
      <c r="C34" s="218"/>
      <c r="D34" s="457" t="s">
        <v>141</v>
      </c>
      <c r="E34" s="457"/>
      <c r="F34" s="457"/>
      <c r="G34" s="219"/>
      <c r="H34" s="457" t="s">
        <v>142</v>
      </c>
      <c r="I34" s="457"/>
      <c r="J34" s="458" t="s">
        <v>136</v>
      </c>
      <c r="K34" s="458"/>
      <c r="L34" s="458"/>
      <c r="M34" s="220" t="s">
        <v>143</v>
      </c>
    </row>
    <row r="35" spans="1:19" ht="9" customHeight="1">
      <c r="A35" s="212"/>
      <c r="B35" s="212"/>
      <c r="C35" s="208"/>
      <c r="D35" s="208"/>
      <c r="E35" s="208"/>
      <c r="F35" s="208"/>
      <c r="G35" s="208"/>
      <c r="H35" s="208"/>
      <c r="I35" s="208"/>
      <c r="J35" s="208"/>
      <c r="K35" s="208"/>
      <c r="L35" s="195"/>
      <c r="M35" s="195"/>
      <c r="N35" s="195"/>
      <c r="O35" s="195"/>
      <c r="P35" s="195"/>
      <c r="Q35" s="195"/>
      <c r="R35" s="194"/>
      <c r="S35" s="194"/>
    </row>
    <row r="36" spans="1:19" ht="15.75">
      <c r="A36" s="212"/>
      <c r="B36" s="212"/>
      <c r="C36" s="209" t="s">
        <v>455</v>
      </c>
      <c r="D36" s="459" t="s">
        <v>460</v>
      </c>
      <c r="E36" s="459"/>
      <c r="F36" s="459"/>
      <c r="G36" s="208" t="s">
        <v>449</v>
      </c>
      <c r="H36" s="208"/>
      <c r="I36" s="208"/>
      <c r="J36" s="208"/>
      <c r="K36" s="208"/>
      <c r="L36" s="195"/>
      <c r="M36" s="195"/>
      <c r="N36" s="195"/>
      <c r="O36" s="195"/>
      <c r="P36" s="195"/>
      <c r="Q36" s="195"/>
      <c r="R36" s="194"/>
      <c r="S36" s="194"/>
    </row>
    <row r="37" spans="1:19" ht="15.75">
      <c r="A37" s="212"/>
      <c r="B37" s="212"/>
      <c r="C37" s="460" t="s">
        <v>327</v>
      </c>
      <c r="D37" s="460"/>
      <c r="E37" s="460"/>
      <c r="F37" s="460"/>
      <c r="G37" s="208"/>
      <c r="H37" s="208"/>
      <c r="I37" s="208"/>
      <c r="J37" s="208"/>
      <c r="K37" s="208"/>
      <c r="L37" s="195"/>
      <c r="M37" s="195"/>
      <c r="N37" s="195"/>
      <c r="O37" s="195"/>
      <c r="P37" s="195"/>
      <c r="Q37" s="195"/>
      <c r="R37" s="194"/>
      <c r="S37" s="194"/>
    </row>
    <row r="38" spans="1:8" ht="15.75">
      <c r="A38" s="221"/>
      <c r="B38" s="221"/>
      <c r="C38" s="222"/>
      <c r="D38" s="222"/>
      <c r="E38" s="222"/>
      <c r="F38" s="222"/>
      <c r="G38" s="222"/>
      <c r="H38" s="222"/>
    </row>
    <row r="39" spans="1:8" ht="15.75">
      <c r="A39" s="221"/>
      <c r="B39" s="221"/>
      <c r="C39" s="222"/>
      <c r="D39" s="222"/>
      <c r="E39" s="222"/>
      <c r="F39" s="222"/>
      <c r="G39" s="222"/>
      <c r="H39" s="222"/>
    </row>
    <row r="40" spans="1:8" ht="15.75">
      <c r="A40" s="221"/>
      <c r="B40" s="221"/>
      <c r="C40" s="222"/>
      <c r="D40" s="222"/>
      <c r="E40" s="222"/>
      <c r="F40" s="222"/>
      <c r="G40" s="222"/>
      <c r="H40" s="222"/>
    </row>
    <row r="41" spans="1:8" ht="15.75">
      <c r="A41" s="221"/>
      <c r="B41" s="221"/>
      <c r="C41" s="222"/>
      <c r="D41" s="222"/>
      <c r="E41" s="222"/>
      <c r="F41" s="222"/>
      <c r="G41" s="222"/>
      <c r="H41" s="222"/>
    </row>
    <row r="42" spans="1:8" ht="15.75">
      <c r="A42" s="221"/>
      <c r="B42" s="221"/>
      <c r="C42" s="222"/>
      <c r="D42" s="222"/>
      <c r="E42" s="222"/>
      <c r="F42" s="222"/>
      <c r="G42" s="222"/>
      <c r="H42" s="222"/>
    </row>
    <row r="43" spans="1:19" s="222" customFormat="1" ht="15.75">
      <c r="A43" s="221"/>
      <c r="B43" s="221"/>
      <c r="K43" s="193"/>
      <c r="L43" s="193"/>
      <c r="M43" s="193"/>
      <c r="N43" s="193"/>
      <c r="O43" s="193"/>
      <c r="P43" s="193"/>
      <c r="Q43" s="193"/>
      <c r="R43" s="193"/>
      <c r="S43" s="193"/>
    </row>
    <row r="44" spans="1:19" s="222" customFormat="1" ht="15.75">
      <c r="A44" s="221"/>
      <c r="B44" s="221"/>
      <c r="K44" s="193"/>
      <c r="L44" s="193"/>
      <c r="M44" s="193"/>
      <c r="N44" s="193"/>
      <c r="O44" s="193"/>
      <c r="P44" s="193"/>
      <c r="Q44" s="193"/>
      <c r="R44" s="193"/>
      <c r="S44" s="193"/>
    </row>
    <row r="45" spans="1:19" s="222" customFormat="1" ht="15.75">
      <c r="A45" s="221"/>
      <c r="B45" s="221"/>
      <c r="K45" s="193"/>
      <c r="L45" s="193"/>
      <c r="M45" s="193"/>
      <c r="N45" s="193"/>
      <c r="O45" s="193"/>
      <c r="P45" s="193"/>
      <c r="Q45" s="193"/>
      <c r="R45" s="193"/>
      <c r="S45" s="193"/>
    </row>
    <row r="46" spans="1:19" s="222" customFormat="1" ht="15.75">
      <c r="A46" s="221"/>
      <c r="B46" s="221"/>
      <c r="K46" s="193"/>
      <c r="L46" s="193"/>
      <c r="M46" s="193"/>
      <c r="N46" s="193"/>
      <c r="O46" s="193"/>
      <c r="P46" s="193"/>
      <c r="Q46" s="193"/>
      <c r="R46" s="193"/>
      <c r="S46" s="193"/>
    </row>
    <row r="47" spans="1:19" s="222" customFormat="1" ht="15.75">
      <c r="A47" s="221"/>
      <c r="B47" s="221"/>
      <c r="K47" s="193"/>
      <c r="L47" s="193"/>
      <c r="M47" s="193"/>
      <c r="N47" s="193"/>
      <c r="O47" s="193"/>
      <c r="P47" s="193"/>
      <c r="Q47" s="193"/>
      <c r="R47" s="193"/>
      <c r="S47" s="193"/>
    </row>
    <row r="48" spans="1:19" s="222" customFormat="1" ht="15.75">
      <c r="A48" s="221"/>
      <c r="B48" s="221"/>
      <c r="K48" s="193"/>
      <c r="L48" s="193"/>
      <c r="M48" s="193"/>
      <c r="N48" s="193"/>
      <c r="O48" s="193"/>
      <c r="P48" s="193"/>
      <c r="Q48" s="193"/>
      <c r="R48" s="193"/>
      <c r="S48" s="193"/>
    </row>
    <row r="49" spans="1:19" s="222" customFormat="1" ht="15.75">
      <c r="A49" s="221"/>
      <c r="B49" s="221"/>
      <c r="K49" s="193"/>
      <c r="L49" s="193"/>
      <c r="M49" s="193"/>
      <c r="N49" s="193"/>
      <c r="O49" s="193"/>
      <c r="P49" s="193"/>
      <c r="Q49" s="193"/>
      <c r="R49" s="193"/>
      <c r="S49" s="193"/>
    </row>
    <row r="50" spans="1:19" s="222" customFormat="1" ht="15.75">
      <c r="A50" s="221"/>
      <c r="B50" s="221"/>
      <c r="K50" s="193"/>
      <c r="L50" s="193"/>
      <c r="M50" s="193"/>
      <c r="N50" s="193"/>
      <c r="O50" s="193"/>
      <c r="P50" s="193"/>
      <c r="Q50" s="193"/>
      <c r="R50" s="193"/>
      <c r="S50" s="193"/>
    </row>
    <row r="51" spans="1:19" s="222" customFormat="1" ht="15.75">
      <c r="A51" s="221"/>
      <c r="B51" s="221"/>
      <c r="K51" s="193"/>
      <c r="L51" s="193"/>
      <c r="M51" s="193"/>
      <c r="N51" s="193"/>
      <c r="O51" s="193"/>
      <c r="P51" s="193"/>
      <c r="Q51" s="193"/>
      <c r="R51" s="193"/>
      <c r="S51" s="193"/>
    </row>
    <row r="52" spans="1:19" s="222" customFormat="1" ht="15.75">
      <c r="A52" s="221"/>
      <c r="B52" s="221"/>
      <c r="K52" s="193"/>
      <c r="L52" s="193"/>
      <c r="M52" s="193"/>
      <c r="N52" s="193"/>
      <c r="O52" s="193"/>
      <c r="P52" s="193"/>
      <c r="Q52" s="193"/>
      <c r="R52" s="193"/>
      <c r="S52" s="193"/>
    </row>
    <row r="53" spans="1:19" s="222" customFormat="1" ht="15.75">
      <c r="A53" s="221"/>
      <c r="B53" s="221"/>
      <c r="K53" s="193"/>
      <c r="L53" s="193"/>
      <c r="M53" s="193"/>
      <c r="N53" s="193"/>
      <c r="O53" s="193"/>
      <c r="P53" s="193"/>
      <c r="Q53" s="193"/>
      <c r="R53" s="193"/>
      <c r="S53" s="193"/>
    </row>
    <row r="54" spans="1:19" s="222" customFormat="1" ht="15.75">
      <c r="A54" s="221"/>
      <c r="B54" s="221"/>
      <c r="K54" s="193"/>
      <c r="L54" s="193"/>
      <c r="M54" s="193"/>
      <c r="N54" s="193"/>
      <c r="O54" s="193"/>
      <c r="P54" s="193"/>
      <c r="Q54" s="193"/>
      <c r="R54" s="193"/>
      <c r="S54" s="193"/>
    </row>
    <row r="55" spans="1:19" s="222" customFormat="1" ht="15.75">
      <c r="A55" s="221"/>
      <c r="B55" s="221"/>
      <c r="K55" s="193"/>
      <c r="L55" s="193"/>
      <c r="M55" s="193"/>
      <c r="N55" s="193"/>
      <c r="O55" s="193"/>
      <c r="P55" s="193"/>
      <c r="Q55" s="193"/>
      <c r="R55" s="193"/>
      <c r="S55" s="193"/>
    </row>
    <row r="56" spans="1:19" s="222" customFormat="1" ht="15.75">
      <c r="A56" s="221"/>
      <c r="B56" s="221"/>
      <c r="K56" s="193"/>
      <c r="L56" s="193"/>
      <c r="M56" s="193"/>
      <c r="N56" s="193"/>
      <c r="O56" s="193"/>
      <c r="P56" s="193"/>
      <c r="Q56" s="193"/>
      <c r="R56" s="193"/>
      <c r="S56" s="193"/>
    </row>
    <row r="57" spans="1:19" s="222" customFormat="1" ht="15.75">
      <c r="A57" s="221"/>
      <c r="B57" s="221"/>
      <c r="K57" s="193"/>
      <c r="L57" s="193"/>
      <c r="M57" s="193"/>
      <c r="N57" s="193"/>
      <c r="O57" s="193"/>
      <c r="P57" s="193"/>
      <c r="Q57" s="193"/>
      <c r="R57" s="193"/>
      <c r="S57" s="193"/>
    </row>
    <row r="58" spans="1:19" s="222" customFormat="1" ht="15.75">
      <c r="A58" s="221"/>
      <c r="B58" s="221"/>
      <c r="K58" s="193"/>
      <c r="L58" s="193"/>
      <c r="M58" s="193"/>
      <c r="N58" s="193"/>
      <c r="O58" s="193"/>
      <c r="P58" s="193"/>
      <c r="Q58" s="193"/>
      <c r="R58" s="193"/>
      <c r="S58" s="193"/>
    </row>
    <row r="59" spans="1:19" s="222" customFormat="1" ht="15.75">
      <c r="A59" s="221"/>
      <c r="B59" s="221"/>
      <c r="K59" s="193"/>
      <c r="L59" s="193"/>
      <c r="M59" s="193"/>
      <c r="N59" s="193"/>
      <c r="O59" s="193"/>
      <c r="P59" s="193"/>
      <c r="Q59" s="193"/>
      <c r="R59" s="193"/>
      <c r="S59" s="193"/>
    </row>
    <row r="60" spans="1:19" s="222" customFormat="1" ht="15.75">
      <c r="A60" s="221"/>
      <c r="B60" s="221"/>
      <c r="K60" s="193"/>
      <c r="L60" s="193"/>
      <c r="M60" s="193"/>
      <c r="N60" s="193"/>
      <c r="O60" s="193"/>
      <c r="P60" s="193"/>
      <c r="Q60" s="193"/>
      <c r="R60" s="193"/>
      <c r="S60" s="193"/>
    </row>
    <row r="61" spans="1:19" s="222" customFormat="1" ht="15.75">
      <c r="A61" s="221"/>
      <c r="B61" s="221"/>
      <c r="K61" s="193"/>
      <c r="L61" s="193"/>
      <c r="M61" s="193"/>
      <c r="N61" s="193"/>
      <c r="O61" s="193"/>
      <c r="P61" s="193"/>
      <c r="Q61" s="193"/>
      <c r="R61" s="193"/>
      <c r="S61" s="193"/>
    </row>
    <row r="62" spans="1:19" s="222" customFormat="1" ht="15.75">
      <c r="A62" s="221"/>
      <c r="B62" s="221"/>
      <c r="K62" s="193"/>
      <c r="L62" s="193"/>
      <c r="M62" s="193"/>
      <c r="N62" s="193"/>
      <c r="O62" s="193"/>
      <c r="P62" s="193"/>
      <c r="Q62" s="193"/>
      <c r="R62" s="193"/>
      <c r="S62" s="193"/>
    </row>
    <row r="63" spans="1:19" s="222" customFormat="1" ht="15.75">
      <c r="A63" s="221"/>
      <c r="B63" s="221"/>
      <c r="K63" s="193"/>
      <c r="L63" s="193"/>
      <c r="M63" s="193"/>
      <c r="N63" s="193"/>
      <c r="O63" s="193"/>
      <c r="P63" s="193"/>
      <c r="Q63" s="193"/>
      <c r="R63" s="193"/>
      <c r="S63" s="193"/>
    </row>
    <row r="64" spans="1:19" s="222" customFormat="1" ht="15.75">
      <c r="A64" s="221"/>
      <c r="B64" s="221"/>
      <c r="K64" s="193"/>
      <c r="L64" s="193"/>
      <c r="M64" s="193"/>
      <c r="N64" s="193"/>
      <c r="O64" s="193"/>
      <c r="P64" s="193"/>
      <c r="Q64" s="193"/>
      <c r="R64" s="193"/>
      <c r="S64" s="193"/>
    </row>
    <row r="65" spans="1:19" s="222" customFormat="1" ht="15.75">
      <c r="A65" s="221"/>
      <c r="B65" s="221"/>
      <c r="K65" s="193"/>
      <c r="L65" s="193"/>
      <c r="M65" s="193"/>
      <c r="N65" s="193"/>
      <c r="O65" s="193"/>
      <c r="P65" s="193"/>
      <c r="Q65" s="193"/>
      <c r="R65" s="193"/>
      <c r="S65" s="193"/>
    </row>
    <row r="66" spans="1:19" s="222" customFormat="1" ht="15.75">
      <c r="A66" s="221"/>
      <c r="B66" s="221"/>
      <c r="K66" s="193"/>
      <c r="L66" s="193"/>
      <c r="M66" s="193"/>
      <c r="N66" s="193"/>
      <c r="O66" s="193"/>
      <c r="P66" s="193"/>
      <c r="Q66" s="193"/>
      <c r="R66" s="193"/>
      <c r="S66" s="193"/>
    </row>
    <row r="67" spans="1:19" s="222" customFormat="1" ht="15.75">
      <c r="A67" s="221"/>
      <c r="B67" s="221"/>
      <c r="K67" s="193"/>
      <c r="L67" s="193"/>
      <c r="M67" s="193"/>
      <c r="N67" s="193"/>
      <c r="O67" s="193"/>
      <c r="P67" s="193"/>
      <c r="Q67" s="193"/>
      <c r="R67" s="193"/>
      <c r="S67" s="193"/>
    </row>
    <row r="68" spans="1:19" s="222" customFormat="1" ht="15.75">
      <c r="A68" s="221"/>
      <c r="B68" s="221"/>
      <c r="K68" s="193"/>
      <c r="L68" s="193"/>
      <c r="M68" s="193"/>
      <c r="N68" s="193"/>
      <c r="O68" s="193"/>
      <c r="P68" s="193"/>
      <c r="Q68" s="193"/>
      <c r="R68" s="193"/>
      <c r="S68" s="193"/>
    </row>
    <row r="69" spans="1:19" s="222" customFormat="1" ht="15.75">
      <c r="A69" s="221"/>
      <c r="B69" s="221"/>
      <c r="K69" s="193"/>
      <c r="L69" s="193"/>
      <c r="M69" s="193"/>
      <c r="N69" s="193"/>
      <c r="O69" s="193"/>
      <c r="P69" s="193"/>
      <c r="Q69" s="193"/>
      <c r="R69" s="193"/>
      <c r="S69" s="193"/>
    </row>
    <row r="70" spans="1:19" s="222" customFormat="1" ht="15.75">
      <c r="A70" s="221"/>
      <c r="B70" s="221"/>
      <c r="K70" s="193"/>
      <c r="L70" s="193"/>
      <c r="M70" s="193"/>
      <c r="N70" s="193"/>
      <c r="O70" s="193"/>
      <c r="P70" s="193"/>
      <c r="Q70" s="193"/>
      <c r="R70" s="193"/>
      <c r="S70" s="193"/>
    </row>
    <row r="71" spans="1:19" s="222" customFormat="1" ht="15.75">
      <c r="A71" s="221"/>
      <c r="B71" s="221"/>
      <c r="K71" s="193"/>
      <c r="L71" s="193"/>
      <c r="M71" s="193"/>
      <c r="N71" s="193"/>
      <c r="O71" s="193"/>
      <c r="P71" s="193"/>
      <c r="Q71" s="193"/>
      <c r="R71" s="193"/>
      <c r="S71" s="193"/>
    </row>
    <row r="72" spans="1:19" s="222" customFormat="1" ht="15.75">
      <c r="A72" s="221"/>
      <c r="B72" s="221"/>
      <c r="K72" s="193"/>
      <c r="L72" s="193"/>
      <c r="M72" s="193"/>
      <c r="N72" s="193"/>
      <c r="O72" s="193"/>
      <c r="P72" s="193"/>
      <c r="Q72" s="193"/>
      <c r="R72" s="193"/>
      <c r="S72" s="193"/>
    </row>
    <row r="73" spans="1:19" s="222" customFormat="1" ht="15.75">
      <c r="A73" s="221"/>
      <c r="B73" s="221"/>
      <c r="K73" s="193"/>
      <c r="L73" s="193"/>
      <c r="M73" s="193"/>
      <c r="N73" s="193"/>
      <c r="O73" s="193"/>
      <c r="P73" s="193"/>
      <c r="Q73" s="193"/>
      <c r="R73" s="193"/>
      <c r="S73" s="193"/>
    </row>
    <row r="74" spans="1:19" s="222" customFormat="1" ht="15.75">
      <c r="A74" s="221"/>
      <c r="B74" s="221"/>
      <c r="K74" s="193"/>
      <c r="L74" s="193"/>
      <c r="M74" s="193"/>
      <c r="N74" s="193"/>
      <c r="O74" s="193"/>
      <c r="P74" s="193"/>
      <c r="Q74" s="193"/>
      <c r="R74" s="193"/>
      <c r="S74" s="193"/>
    </row>
    <row r="75" spans="1:19" s="222" customFormat="1" ht="15.75">
      <c r="A75" s="221"/>
      <c r="B75" s="221"/>
      <c r="K75" s="193"/>
      <c r="L75" s="193"/>
      <c r="M75" s="193"/>
      <c r="N75" s="193"/>
      <c r="O75" s="193"/>
      <c r="P75" s="193"/>
      <c r="Q75" s="193"/>
      <c r="R75" s="193"/>
      <c r="S75" s="193"/>
    </row>
    <row r="76" spans="1:19" s="222" customFormat="1" ht="15.75">
      <c r="A76" s="221"/>
      <c r="B76" s="221"/>
      <c r="K76" s="193"/>
      <c r="L76" s="193"/>
      <c r="M76" s="193"/>
      <c r="N76" s="193"/>
      <c r="O76" s="193"/>
      <c r="P76" s="193"/>
      <c r="Q76" s="193"/>
      <c r="R76" s="193"/>
      <c r="S76" s="193"/>
    </row>
    <row r="77" spans="1:19" s="222" customFormat="1" ht="15.75">
      <c r="A77" s="221"/>
      <c r="B77" s="221"/>
      <c r="K77" s="193"/>
      <c r="L77" s="193"/>
      <c r="M77" s="193"/>
      <c r="N77" s="193"/>
      <c r="O77" s="193"/>
      <c r="P77" s="193"/>
      <c r="Q77" s="193"/>
      <c r="R77" s="193"/>
      <c r="S77" s="193"/>
    </row>
    <row r="78" spans="1:19" s="222" customFormat="1" ht="15.75">
      <c r="A78" s="221"/>
      <c r="B78" s="221"/>
      <c r="K78" s="193"/>
      <c r="L78" s="193"/>
      <c r="M78" s="193"/>
      <c r="N78" s="193"/>
      <c r="O78" s="193"/>
      <c r="P78" s="193"/>
      <c r="Q78" s="193"/>
      <c r="R78" s="193"/>
      <c r="S78" s="193"/>
    </row>
    <row r="79" spans="1:19" s="222" customFormat="1" ht="15.75">
      <c r="A79" s="221"/>
      <c r="B79" s="221"/>
      <c r="K79" s="193"/>
      <c r="L79" s="193"/>
      <c r="M79" s="193"/>
      <c r="N79" s="193"/>
      <c r="O79" s="193"/>
      <c r="P79" s="193"/>
      <c r="Q79" s="193"/>
      <c r="R79" s="193"/>
      <c r="S79" s="193"/>
    </row>
    <row r="80" spans="1:19" s="222" customFormat="1" ht="15.75">
      <c r="A80" s="221"/>
      <c r="B80" s="221"/>
      <c r="K80" s="193"/>
      <c r="L80" s="193"/>
      <c r="M80" s="193"/>
      <c r="N80" s="193"/>
      <c r="O80" s="193"/>
      <c r="P80" s="193"/>
      <c r="Q80" s="193"/>
      <c r="R80" s="193"/>
      <c r="S80" s="193"/>
    </row>
    <row r="81" spans="1:19" s="222" customFormat="1" ht="15.75">
      <c r="A81" s="221"/>
      <c r="B81" s="221"/>
      <c r="K81" s="193"/>
      <c r="L81" s="193"/>
      <c r="M81" s="193"/>
      <c r="N81" s="193"/>
      <c r="O81" s="193"/>
      <c r="P81" s="193"/>
      <c r="Q81" s="193"/>
      <c r="R81" s="193"/>
      <c r="S81" s="193"/>
    </row>
    <row r="82" spans="1:19" s="222" customFormat="1" ht="15.75">
      <c r="A82" s="221"/>
      <c r="B82" s="221"/>
      <c r="K82" s="193"/>
      <c r="L82" s="193"/>
      <c r="M82" s="193"/>
      <c r="N82" s="193"/>
      <c r="O82" s="193"/>
      <c r="P82" s="193"/>
      <c r="Q82" s="193"/>
      <c r="R82" s="193"/>
      <c r="S82" s="193"/>
    </row>
    <row r="83" spans="1:19" s="222" customFormat="1" ht="15.75">
      <c r="A83" s="221"/>
      <c r="B83" s="221"/>
      <c r="K83" s="193"/>
      <c r="L83" s="193"/>
      <c r="M83" s="193"/>
      <c r="N83" s="193"/>
      <c r="O83" s="193"/>
      <c r="P83" s="193"/>
      <c r="Q83" s="193"/>
      <c r="R83" s="193"/>
      <c r="S83" s="193"/>
    </row>
    <row r="84" spans="1:19" s="222" customFormat="1" ht="15.75">
      <c r="A84" s="221"/>
      <c r="B84" s="221"/>
      <c r="K84" s="193"/>
      <c r="L84" s="193"/>
      <c r="M84" s="193"/>
      <c r="N84" s="193"/>
      <c r="O84" s="193"/>
      <c r="P84" s="193"/>
      <c r="Q84" s="193"/>
      <c r="R84" s="193"/>
      <c r="S84" s="193"/>
    </row>
    <row r="85" spans="1:19" s="222" customFormat="1" ht="15.75">
      <c r="A85" s="221"/>
      <c r="B85" s="221"/>
      <c r="K85" s="193"/>
      <c r="L85" s="193"/>
      <c r="M85" s="193"/>
      <c r="N85" s="193"/>
      <c r="O85" s="193"/>
      <c r="P85" s="193"/>
      <c r="Q85" s="193"/>
      <c r="R85" s="193"/>
      <c r="S85" s="193"/>
    </row>
    <row r="86" spans="1:19" s="222" customFormat="1" ht="15.75">
      <c r="A86" s="221"/>
      <c r="B86" s="221"/>
      <c r="K86" s="193"/>
      <c r="L86" s="193"/>
      <c r="M86" s="193"/>
      <c r="N86" s="193"/>
      <c r="O86" s="193"/>
      <c r="P86" s="193"/>
      <c r="Q86" s="193"/>
      <c r="R86" s="193"/>
      <c r="S86" s="193"/>
    </row>
    <row r="87" spans="1:19" s="222" customFormat="1" ht="15.75">
      <c r="A87" s="221"/>
      <c r="B87" s="221"/>
      <c r="K87" s="193"/>
      <c r="L87" s="193"/>
      <c r="M87" s="193"/>
      <c r="N87" s="193"/>
      <c r="O87" s="193"/>
      <c r="P87" s="193"/>
      <c r="Q87" s="193"/>
      <c r="R87" s="193"/>
      <c r="S87" s="193"/>
    </row>
    <row r="88" spans="1:19" s="222" customFormat="1" ht="15.75">
      <c r="A88" s="221"/>
      <c r="B88" s="221"/>
      <c r="K88" s="193"/>
      <c r="L88" s="193"/>
      <c r="M88" s="193"/>
      <c r="N88" s="193"/>
      <c r="O88" s="193"/>
      <c r="P88" s="193"/>
      <c r="Q88" s="193"/>
      <c r="R88" s="193"/>
      <c r="S88" s="193"/>
    </row>
    <row r="89" spans="1:19" s="222" customFormat="1" ht="15.75">
      <c r="A89" s="221"/>
      <c r="B89" s="221"/>
      <c r="K89" s="193"/>
      <c r="L89" s="193"/>
      <c r="M89" s="193"/>
      <c r="N89" s="193"/>
      <c r="O89" s="193"/>
      <c r="P89" s="193"/>
      <c r="Q89" s="193"/>
      <c r="R89" s="193"/>
      <c r="S89" s="193"/>
    </row>
    <row r="90" spans="1:19" s="222" customFormat="1" ht="15.75">
      <c r="A90" s="221"/>
      <c r="B90" s="221"/>
      <c r="K90" s="193"/>
      <c r="L90" s="193"/>
      <c r="M90" s="193"/>
      <c r="N90" s="193"/>
      <c r="O90" s="193"/>
      <c r="P90" s="193"/>
      <c r="Q90" s="193"/>
      <c r="R90" s="193"/>
      <c r="S90" s="193"/>
    </row>
    <row r="91" spans="1:19" s="222" customFormat="1" ht="15.75">
      <c r="A91" s="221"/>
      <c r="B91" s="221"/>
      <c r="K91" s="193"/>
      <c r="L91" s="193"/>
      <c r="M91" s="193"/>
      <c r="N91" s="193"/>
      <c r="O91" s="193"/>
      <c r="P91" s="193"/>
      <c r="Q91" s="193"/>
      <c r="R91" s="193"/>
      <c r="S91" s="193"/>
    </row>
    <row r="92" spans="1:19" s="222" customFormat="1" ht="15.75">
      <c r="A92" s="221"/>
      <c r="B92" s="221"/>
      <c r="K92" s="193"/>
      <c r="L92" s="193"/>
      <c r="M92" s="193"/>
      <c r="N92" s="193"/>
      <c r="O92" s="193"/>
      <c r="P92" s="193"/>
      <c r="Q92" s="193"/>
      <c r="R92" s="193"/>
      <c r="S92" s="193"/>
    </row>
    <row r="93" spans="1:19" s="222" customFormat="1" ht="15.75">
      <c r="A93" s="221"/>
      <c r="B93" s="221"/>
      <c r="K93" s="193"/>
      <c r="L93" s="193"/>
      <c r="M93" s="193"/>
      <c r="N93" s="193"/>
      <c r="O93" s="193"/>
      <c r="P93" s="193"/>
      <c r="Q93" s="193"/>
      <c r="R93" s="193"/>
      <c r="S93" s="193"/>
    </row>
    <row r="94" spans="1:19" s="222" customFormat="1" ht="15.75">
      <c r="A94" s="221"/>
      <c r="B94" s="221"/>
      <c r="K94" s="193"/>
      <c r="L94" s="193"/>
      <c r="M94" s="193"/>
      <c r="N94" s="193"/>
      <c r="O94" s="193"/>
      <c r="P94" s="193"/>
      <c r="Q94" s="193"/>
      <c r="R94" s="193"/>
      <c r="S94" s="193"/>
    </row>
    <row r="95" spans="1:19" s="222" customFormat="1" ht="15.75">
      <c r="A95" s="221"/>
      <c r="B95" s="221"/>
      <c r="K95" s="193"/>
      <c r="L95" s="193"/>
      <c r="M95" s="193"/>
      <c r="N95" s="193"/>
      <c r="O95" s="193"/>
      <c r="P95" s="193"/>
      <c r="Q95" s="193"/>
      <c r="R95" s="193"/>
      <c r="S95" s="193"/>
    </row>
    <row r="96" spans="1:19" s="222" customFormat="1" ht="15.75">
      <c r="A96" s="221"/>
      <c r="B96" s="221"/>
      <c r="K96" s="193"/>
      <c r="L96" s="193"/>
      <c r="M96" s="193"/>
      <c r="N96" s="193"/>
      <c r="O96" s="193"/>
      <c r="P96" s="193"/>
      <c r="Q96" s="193"/>
      <c r="R96" s="193"/>
      <c r="S96" s="193"/>
    </row>
    <row r="97" spans="1:19" s="222" customFormat="1" ht="15.75">
      <c r="A97" s="221"/>
      <c r="B97" s="221"/>
      <c r="K97" s="193"/>
      <c r="L97" s="193"/>
      <c r="M97" s="193"/>
      <c r="N97" s="193"/>
      <c r="O97" s="193"/>
      <c r="P97" s="193"/>
      <c r="Q97" s="193"/>
      <c r="R97" s="193"/>
      <c r="S97" s="193"/>
    </row>
    <row r="98" spans="1:19" s="222" customFormat="1" ht="15.75">
      <c r="A98" s="221"/>
      <c r="B98" s="221"/>
      <c r="K98" s="193"/>
      <c r="L98" s="193"/>
      <c r="M98" s="193"/>
      <c r="N98" s="193"/>
      <c r="O98" s="193"/>
      <c r="P98" s="193"/>
      <c r="Q98" s="193"/>
      <c r="R98" s="193"/>
      <c r="S98" s="193"/>
    </row>
    <row r="99" spans="1:19" s="222" customFormat="1" ht="15.75">
      <c r="A99" s="221"/>
      <c r="B99" s="221"/>
      <c r="K99" s="193"/>
      <c r="L99" s="193"/>
      <c r="M99" s="193"/>
      <c r="N99" s="193"/>
      <c r="O99" s="193"/>
      <c r="P99" s="193"/>
      <c r="Q99" s="193"/>
      <c r="R99" s="193"/>
      <c r="S99" s="193"/>
    </row>
    <row r="100" spans="1:19" s="222" customFormat="1" ht="15.75">
      <c r="A100" s="221"/>
      <c r="B100" s="221"/>
      <c r="K100" s="193"/>
      <c r="L100" s="193"/>
      <c r="M100" s="193"/>
      <c r="N100" s="193"/>
      <c r="O100" s="193"/>
      <c r="P100" s="193"/>
      <c r="Q100" s="193"/>
      <c r="R100" s="193"/>
      <c r="S100" s="193"/>
    </row>
    <row r="101" spans="1:19" s="222" customFormat="1" ht="15.75">
      <c r="A101" s="221"/>
      <c r="B101" s="221"/>
      <c r="K101" s="193"/>
      <c r="L101" s="193"/>
      <c r="M101" s="193"/>
      <c r="N101" s="193"/>
      <c r="O101" s="193"/>
      <c r="P101" s="193"/>
      <c r="Q101" s="193"/>
      <c r="R101" s="193"/>
      <c r="S101" s="193"/>
    </row>
    <row r="102" spans="1:19" s="222" customFormat="1" ht="15.75">
      <c r="A102" s="221"/>
      <c r="B102" s="221"/>
      <c r="K102" s="193"/>
      <c r="L102" s="193"/>
      <c r="M102" s="193"/>
      <c r="N102" s="193"/>
      <c r="O102" s="193"/>
      <c r="P102" s="193"/>
      <c r="Q102" s="193"/>
      <c r="R102" s="193"/>
      <c r="S102" s="193"/>
    </row>
    <row r="103" spans="1:19" s="222" customFormat="1" ht="15.75">
      <c r="A103" s="221"/>
      <c r="B103" s="221"/>
      <c r="K103" s="193"/>
      <c r="L103" s="193"/>
      <c r="M103" s="193"/>
      <c r="N103" s="193"/>
      <c r="O103" s="193"/>
      <c r="P103" s="193"/>
      <c r="Q103" s="193"/>
      <c r="R103" s="193"/>
      <c r="S103" s="193"/>
    </row>
    <row r="104" spans="1:19" s="222" customFormat="1" ht="15.75">
      <c r="A104" s="221"/>
      <c r="B104" s="221"/>
      <c r="K104" s="193"/>
      <c r="L104" s="193"/>
      <c r="M104" s="193"/>
      <c r="N104" s="193"/>
      <c r="O104" s="193"/>
      <c r="P104" s="193"/>
      <c r="Q104" s="193"/>
      <c r="R104" s="193"/>
      <c r="S104" s="193"/>
    </row>
    <row r="105" spans="1:19" s="222" customFormat="1" ht="15.75">
      <c r="A105" s="221"/>
      <c r="B105" s="221"/>
      <c r="K105" s="193"/>
      <c r="L105" s="193"/>
      <c r="M105" s="193"/>
      <c r="N105" s="193"/>
      <c r="O105" s="193"/>
      <c r="P105" s="193"/>
      <c r="Q105" s="193"/>
      <c r="R105" s="193"/>
      <c r="S105" s="193"/>
    </row>
    <row r="106" spans="1:19" s="222" customFormat="1" ht="15.75">
      <c r="A106" s="221"/>
      <c r="B106" s="221"/>
      <c r="K106" s="193"/>
      <c r="L106" s="193"/>
      <c r="M106" s="193"/>
      <c r="N106" s="193"/>
      <c r="O106" s="193"/>
      <c r="P106" s="193"/>
      <c r="Q106" s="193"/>
      <c r="R106" s="193"/>
      <c r="S106" s="193"/>
    </row>
    <row r="107" spans="1:19" s="222" customFormat="1" ht="15.75">
      <c r="A107" s="221"/>
      <c r="B107" s="221"/>
      <c r="K107" s="193"/>
      <c r="L107" s="193"/>
      <c r="M107" s="193"/>
      <c r="N107" s="193"/>
      <c r="O107" s="193"/>
      <c r="P107" s="193"/>
      <c r="Q107" s="193"/>
      <c r="R107" s="193"/>
      <c r="S107" s="193"/>
    </row>
    <row r="108" spans="1:19" s="222" customFormat="1" ht="15.75">
      <c r="A108" s="221"/>
      <c r="B108" s="221"/>
      <c r="K108" s="193"/>
      <c r="L108" s="193"/>
      <c r="M108" s="193"/>
      <c r="N108" s="193"/>
      <c r="O108" s="193"/>
      <c r="P108" s="193"/>
      <c r="Q108" s="193"/>
      <c r="R108" s="193"/>
      <c r="S108" s="193"/>
    </row>
    <row r="109" spans="1:19" s="222" customFormat="1" ht="15.75">
      <c r="A109" s="221"/>
      <c r="B109" s="221"/>
      <c r="K109" s="193"/>
      <c r="L109" s="193"/>
      <c r="M109" s="193"/>
      <c r="N109" s="193"/>
      <c r="O109" s="193"/>
      <c r="P109" s="193"/>
      <c r="Q109" s="193"/>
      <c r="R109" s="193"/>
      <c r="S109" s="193"/>
    </row>
    <row r="110" spans="1:19" s="222" customFormat="1" ht="15.75">
      <c r="A110" s="221"/>
      <c r="B110" s="221"/>
      <c r="K110" s="193"/>
      <c r="L110" s="193"/>
      <c r="M110" s="193"/>
      <c r="N110" s="193"/>
      <c r="O110" s="193"/>
      <c r="P110" s="193"/>
      <c r="Q110" s="193"/>
      <c r="R110" s="193"/>
      <c r="S110" s="193"/>
    </row>
    <row r="111" spans="1:19" s="222" customFormat="1" ht="15.75">
      <c r="A111" s="221"/>
      <c r="B111" s="221"/>
      <c r="K111" s="193"/>
      <c r="L111" s="193"/>
      <c r="M111" s="193"/>
      <c r="N111" s="193"/>
      <c r="O111" s="193"/>
      <c r="P111" s="193"/>
      <c r="Q111" s="193"/>
      <c r="R111" s="193"/>
      <c r="S111" s="193"/>
    </row>
    <row r="112" spans="1:19" s="222" customFormat="1" ht="15.75">
      <c r="A112" s="221"/>
      <c r="B112" s="221"/>
      <c r="K112" s="193"/>
      <c r="L112" s="193"/>
      <c r="M112" s="193"/>
      <c r="N112" s="193"/>
      <c r="O112" s="193"/>
      <c r="P112" s="193"/>
      <c r="Q112" s="193"/>
      <c r="R112" s="193"/>
      <c r="S112" s="193"/>
    </row>
    <row r="113" spans="1:19" s="222" customFormat="1" ht="15.75">
      <c r="A113" s="221"/>
      <c r="B113" s="221"/>
      <c r="K113" s="193"/>
      <c r="L113" s="193"/>
      <c r="M113" s="193"/>
      <c r="N113" s="193"/>
      <c r="O113" s="193"/>
      <c r="P113" s="193"/>
      <c r="Q113" s="193"/>
      <c r="R113" s="193"/>
      <c r="S113" s="193"/>
    </row>
    <row r="114" spans="1:19" s="222" customFormat="1" ht="15.75">
      <c r="A114" s="221"/>
      <c r="B114" s="221"/>
      <c r="K114" s="193"/>
      <c r="L114" s="193"/>
      <c r="M114" s="193"/>
      <c r="N114" s="193"/>
      <c r="O114" s="193"/>
      <c r="P114" s="193"/>
      <c r="Q114" s="193"/>
      <c r="R114" s="193"/>
      <c r="S114" s="193"/>
    </row>
    <row r="115" spans="1:19" s="222" customFormat="1" ht="15.75">
      <c r="A115" s="221"/>
      <c r="B115" s="221"/>
      <c r="K115" s="193"/>
      <c r="L115" s="193"/>
      <c r="M115" s="193"/>
      <c r="N115" s="193"/>
      <c r="O115" s="193"/>
      <c r="P115" s="193"/>
      <c r="Q115" s="193"/>
      <c r="R115" s="193"/>
      <c r="S115" s="193"/>
    </row>
    <row r="116" spans="1:19" s="222" customFormat="1" ht="15.75">
      <c r="A116" s="221"/>
      <c r="B116" s="221"/>
      <c r="K116" s="193"/>
      <c r="L116" s="193"/>
      <c r="M116" s="193"/>
      <c r="N116" s="193"/>
      <c r="O116" s="193"/>
      <c r="P116" s="193"/>
      <c r="Q116" s="193"/>
      <c r="R116" s="193"/>
      <c r="S116" s="193"/>
    </row>
    <row r="117" spans="1:19" s="222" customFormat="1" ht="15.75">
      <c r="A117" s="221"/>
      <c r="B117" s="221"/>
      <c r="K117" s="193"/>
      <c r="L117" s="193"/>
      <c r="M117" s="193"/>
      <c r="N117" s="193"/>
      <c r="O117" s="193"/>
      <c r="P117" s="193"/>
      <c r="Q117" s="193"/>
      <c r="R117" s="193"/>
      <c r="S117" s="193"/>
    </row>
    <row r="118" spans="1:19" s="222" customFormat="1" ht="15.75">
      <c r="A118" s="221"/>
      <c r="B118" s="221"/>
      <c r="K118" s="193"/>
      <c r="L118" s="193"/>
      <c r="M118" s="193"/>
      <c r="N118" s="193"/>
      <c r="O118" s="193"/>
      <c r="P118" s="193"/>
      <c r="Q118" s="193"/>
      <c r="R118" s="193"/>
      <c r="S118" s="193"/>
    </row>
    <row r="119" spans="1:19" s="222" customFormat="1" ht="15.75">
      <c r="A119" s="221"/>
      <c r="B119" s="221"/>
      <c r="K119" s="193"/>
      <c r="L119" s="193"/>
      <c r="M119" s="193"/>
      <c r="N119" s="193"/>
      <c r="O119" s="193"/>
      <c r="P119" s="193"/>
      <c r="Q119" s="193"/>
      <c r="R119" s="193"/>
      <c r="S119" s="193"/>
    </row>
    <row r="120" spans="1:19" s="222" customFormat="1" ht="15.75">
      <c r="A120" s="221"/>
      <c r="B120" s="221"/>
      <c r="K120" s="193"/>
      <c r="L120" s="193"/>
      <c r="M120" s="193"/>
      <c r="N120" s="193"/>
      <c r="O120" s="193"/>
      <c r="P120" s="193"/>
      <c r="Q120" s="193"/>
      <c r="R120" s="193"/>
      <c r="S120" s="193"/>
    </row>
    <row r="121" spans="1:19" s="222" customFormat="1" ht="15.75">
      <c r="A121" s="221"/>
      <c r="B121" s="221"/>
      <c r="K121" s="193"/>
      <c r="L121" s="193"/>
      <c r="M121" s="193"/>
      <c r="N121" s="193"/>
      <c r="O121" s="193"/>
      <c r="P121" s="193"/>
      <c r="Q121" s="193"/>
      <c r="R121" s="193"/>
      <c r="S121" s="193"/>
    </row>
    <row r="122" spans="1:19" s="222" customFormat="1" ht="15.75">
      <c r="A122" s="221"/>
      <c r="B122" s="221"/>
      <c r="K122" s="193"/>
      <c r="L122" s="193"/>
      <c r="M122" s="193"/>
      <c r="N122" s="193"/>
      <c r="O122" s="193"/>
      <c r="P122" s="193"/>
      <c r="Q122" s="193"/>
      <c r="R122" s="193"/>
      <c r="S122" s="193"/>
    </row>
    <row r="123" spans="1:19" s="222" customFormat="1" ht="15.75">
      <c r="A123" s="221"/>
      <c r="B123" s="221"/>
      <c r="K123" s="193"/>
      <c r="L123" s="193"/>
      <c r="M123" s="193"/>
      <c r="N123" s="193"/>
      <c r="O123" s="193"/>
      <c r="P123" s="193"/>
      <c r="Q123" s="193"/>
      <c r="R123" s="193"/>
      <c r="S123" s="193"/>
    </row>
    <row r="124" spans="1:19" s="222" customFormat="1" ht="15.75">
      <c r="A124" s="221"/>
      <c r="B124" s="221"/>
      <c r="K124" s="193"/>
      <c r="L124" s="193"/>
      <c r="M124" s="193"/>
      <c r="N124" s="193"/>
      <c r="O124" s="193"/>
      <c r="P124" s="193"/>
      <c r="Q124" s="193"/>
      <c r="R124" s="193"/>
      <c r="S124" s="193"/>
    </row>
    <row r="125" spans="1:19" s="222" customFormat="1" ht="15.75">
      <c r="A125" s="221"/>
      <c r="B125" s="221"/>
      <c r="K125" s="193"/>
      <c r="L125" s="193"/>
      <c r="M125" s="193"/>
      <c r="N125" s="193"/>
      <c r="O125" s="193"/>
      <c r="P125" s="193"/>
      <c r="Q125" s="193"/>
      <c r="R125" s="193"/>
      <c r="S125" s="193"/>
    </row>
    <row r="126" spans="1:19" s="222" customFormat="1" ht="15.75">
      <c r="A126" s="221"/>
      <c r="B126" s="221"/>
      <c r="K126" s="193"/>
      <c r="L126" s="193"/>
      <c r="M126" s="193"/>
      <c r="N126" s="193"/>
      <c r="O126" s="193"/>
      <c r="P126" s="193"/>
      <c r="Q126" s="193"/>
      <c r="R126" s="193"/>
      <c r="S126" s="193"/>
    </row>
    <row r="127" spans="1:19" s="222" customFormat="1" ht="15.75">
      <c r="A127" s="221"/>
      <c r="B127" s="221"/>
      <c r="K127" s="193"/>
      <c r="L127" s="193"/>
      <c r="M127" s="193"/>
      <c r="N127" s="193"/>
      <c r="O127" s="193"/>
      <c r="P127" s="193"/>
      <c r="Q127" s="193"/>
      <c r="R127" s="193"/>
      <c r="S127" s="193"/>
    </row>
    <row r="128" spans="1:19" s="222" customFormat="1" ht="15.75">
      <c r="A128" s="221"/>
      <c r="B128" s="221"/>
      <c r="K128" s="193"/>
      <c r="L128" s="193"/>
      <c r="M128" s="193"/>
      <c r="N128" s="193"/>
      <c r="O128" s="193"/>
      <c r="P128" s="193"/>
      <c r="Q128" s="193"/>
      <c r="R128" s="193"/>
      <c r="S128" s="193"/>
    </row>
    <row r="129" spans="1:19" s="222" customFormat="1" ht="15.75">
      <c r="A129" s="221"/>
      <c r="B129" s="221"/>
      <c r="K129" s="193"/>
      <c r="L129" s="193"/>
      <c r="M129" s="193"/>
      <c r="N129" s="193"/>
      <c r="O129" s="193"/>
      <c r="P129" s="193"/>
      <c r="Q129" s="193"/>
      <c r="R129" s="193"/>
      <c r="S129" s="193"/>
    </row>
    <row r="130" spans="1:19" s="222" customFormat="1" ht="15.75">
      <c r="A130" s="221"/>
      <c r="B130" s="221"/>
      <c r="K130" s="193"/>
      <c r="L130" s="193"/>
      <c r="M130" s="193"/>
      <c r="N130" s="193"/>
      <c r="O130" s="193"/>
      <c r="P130" s="193"/>
      <c r="Q130" s="193"/>
      <c r="R130" s="193"/>
      <c r="S130" s="193"/>
    </row>
    <row r="131" spans="1:19" s="222" customFormat="1" ht="15.75">
      <c r="A131" s="221"/>
      <c r="B131" s="221"/>
      <c r="K131" s="193"/>
      <c r="L131" s="193"/>
      <c r="M131" s="193"/>
      <c r="N131" s="193"/>
      <c r="O131" s="193"/>
      <c r="P131" s="193"/>
      <c r="Q131" s="193"/>
      <c r="R131" s="193"/>
      <c r="S131" s="193"/>
    </row>
    <row r="132" spans="1:19" s="222" customFormat="1" ht="15.75">
      <c r="A132" s="221"/>
      <c r="B132" s="221"/>
      <c r="K132" s="193"/>
      <c r="L132" s="193"/>
      <c r="M132" s="193"/>
      <c r="N132" s="193"/>
      <c r="O132" s="193"/>
      <c r="P132" s="193"/>
      <c r="Q132" s="193"/>
      <c r="R132" s="193"/>
      <c r="S132" s="193"/>
    </row>
    <row r="133" spans="1:19" s="222" customFormat="1" ht="15.75">
      <c r="A133" s="221"/>
      <c r="B133" s="221"/>
      <c r="K133" s="193"/>
      <c r="L133" s="193"/>
      <c r="M133" s="193"/>
      <c r="N133" s="193"/>
      <c r="O133" s="193"/>
      <c r="P133" s="193"/>
      <c r="Q133" s="193"/>
      <c r="R133" s="193"/>
      <c r="S133" s="193"/>
    </row>
    <row r="134" spans="1:19" s="222" customFormat="1" ht="15.75">
      <c r="A134" s="221"/>
      <c r="B134" s="221"/>
      <c r="K134" s="193"/>
      <c r="L134" s="193"/>
      <c r="M134" s="193"/>
      <c r="N134" s="193"/>
      <c r="O134" s="193"/>
      <c r="P134" s="193"/>
      <c r="Q134" s="193"/>
      <c r="R134" s="193"/>
      <c r="S134" s="193"/>
    </row>
    <row r="135" spans="1:19" s="222" customFormat="1" ht="15.75">
      <c r="A135" s="221"/>
      <c r="B135" s="221"/>
      <c r="K135" s="193"/>
      <c r="L135" s="193"/>
      <c r="M135" s="193"/>
      <c r="N135" s="193"/>
      <c r="O135" s="193"/>
      <c r="P135" s="193"/>
      <c r="Q135" s="193"/>
      <c r="R135" s="193"/>
      <c r="S135" s="193"/>
    </row>
    <row r="136" spans="1:19" s="222" customFormat="1" ht="15.75">
      <c r="A136" s="221"/>
      <c r="B136" s="221"/>
      <c r="K136" s="193"/>
      <c r="L136" s="193"/>
      <c r="M136" s="193"/>
      <c r="N136" s="193"/>
      <c r="O136" s="193"/>
      <c r="P136" s="193"/>
      <c r="Q136" s="193"/>
      <c r="R136" s="193"/>
      <c r="S136" s="193"/>
    </row>
    <row r="137" spans="1:19" s="222" customFormat="1" ht="15.75">
      <c r="A137" s="221"/>
      <c r="B137" s="221"/>
      <c r="K137" s="193"/>
      <c r="L137" s="193"/>
      <c r="M137" s="193"/>
      <c r="N137" s="193"/>
      <c r="O137" s="193"/>
      <c r="P137" s="193"/>
      <c r="Q137" s="193"/>
      <c r="R137" s="193"/>
      <c r="S137" s="193"/>
    </row>
    <row r="138" spans="1:19" s="222" customFormat="1" ht="15.75">
      <c r="A138" s="221"/>
      <c r="B138" s="221"/>
      <c r="K138" s="193"/>
      <c r="L138" s="193"/>
      <c r="M138" s="193"/>
      <c r="N138" s="193"/>
      <c r="O138" s="193"/>
      <c r="P138" s="193"/>
      <c r="Q138" s="193"/>
      <c r="R138" s="193"/>
      <c r="S138" s="193"/>
    </row>
    <row r="139" spans="1:19" s="222" customFormat="1" ht="15.75">
      <c r="A139" s="221"/>
      <c r="B139" s="221"/>
      <c r="K139" s="193"/>
      <c r="L139" s="193"/>
      <c r="M139" s="193"/>
      <c r="N139" s="193"/>
      <c r="O139" s="193"/>
      <c r="P139" s="193"/>
      <c r="Q139" s="193"/>
      <c r="R139" s="193"/>
      <c r="S139" s="193"/>
    </row>
    <row r="140" spans="1:19" s="222" customFormat="1" ht="15.75">
      <c r="A140" s="221"/>
      <c r="B140" s="221"/>
      <c r="K140" s="193"/>
      <c r="L140" s="193"/>
      <c r="M140" s="193"/>
      <c r="N140" s="193"/>
      <c r="O140" s="193"/>
      <c r="P140" s="193"/>
      <c r="Q140" s="193"/>
      <c r="R140" s="193"/>
      <c r="S140" s="193"/>
    </row>
    <row r="141" spans="1:19" s="222" customFormat="1" ht="15.75">
      <c r="A141" s="221"/>
      <c r="B141" s="221"/>
      <c r="K141" s="193"/>
      <c r="L141" s="193"/>
      <c r="M141" s="193"/>
      <c r="N141" s="193"/>
      <c r="O141" s="193"/>
      <c r="P141" s="193"/>
      <c r="Q141" s="193"/>
      <c r="R141" s="193"/>
      <c r="S141" s="193"/>
    </row>
    <row r="142" spans="1:19" s="222" customFormat="1" ht="15.75">
      <c r="A142" s="221"/>
      <c r="B142" s="221"/>
      <c r="K142" s="193"/>
      <c r="L142" s="193"/>
      <c r="M142" s="193"/>
      <c r="N142" s="193"/>
      <c r="O142" s="193"/>
      <c r="P142" s="193"/>
      <c r="Q142" s="193"/>
      <c r="R142" s="193"/>
      <c r="S142" s="193"/>
    </row>
    <row r="143" spans="1:19" s="222" customFormat="1" ht="15.75">
      <c r="A143" s="221"/>
      <c r="B143" s="221"/>
      <c r="K143" s="193"/>
      <c r="L143" s="193"/>
      <c r="M143" s="193"/>
      <c r="N143" s="193"/>
      <c r="O143" s="193"/>
      <c r="P143" s="193"/>
      <c r="Q143" s="193"/>
      <c r="R143" s="193"/>
      <c r="S143" s="193"/>
    </row>
    <row r="144" spans="1:19" s="222" customFormat="1" ht="15.75">
      <c r="A144" s="221"/>
      <c r="B144" s="221"/>
      <c r="K144" s="193"/>
      <c r="L144" s="193"/>
      <c r="M144" s="193"/>
      <c r="N144" s="193"/>
      <c r="O144" s="193"/>
      <c r="P144" s="193"/>
      <c r="Q144" s="193"/>
      <c r="R144" s="193"/>
      <c r="S144" s="193"/>
    </row>
    <row r="145" spans="1:19" s="222" customFormat="1" ht="15.75">
      <c r="A145" s="221"/>
      <c r="B145" s="221"/>
      <c r="K145" s="193"/>
      <c r="L145" s="193"/>
      <c r="M145" s="193"/>
      <c r="N145" s="193"/>
      <c r="O145" s="193"/>
      <c r="P145" s="193"/>
      <c r="Q145" s="193"/>
      <c r="R145" s="193"/>
      <c r="S145" s="193"/>
    </row>
    <row r="146" spans="1:19" s="222" customFormat="1" ht="15.75">
      <c r="A146" s="221"/>
      <c r="B146" s="221"/>
      <c r="K146" s="193"/>
      <c r="L146" s="193"/>
      <c r="M146" s="193"/>
      <c r="N146" s="193"/>
      <c r="O146" s="193"/>
      <c r="P146" s="193"/>
      <c r="Q146" s="193"/>
      <c r="R146" s="193"/>
      <c r="S146" s="193"/>
    </row>
    <row r="147" spans="1:19" s="222" customFormat="1" ht="15.75">
      <c r="A147" s="221"/>
      <c r="B147" s="221"/>
      <c r="K147" s="193"/>
      <c r="L147" s="193"/>
      <c r="M147" s="193"/>
      <c r="N147" s="193"/>
      <c r="O147" s="193"/>
      <c r="P147" s="193"/>
      <c r="Q147" s="193"/>
      <c r="R147" s="193"/>
      <c r="S147" s="193"/>
    </row>
    <row r="148" spans="1:19" s="222" customFormat="1" ht="15.75">
      <c r="A148" s="221"/>
      <c r="B148" s="221"/>
      <c r="K148" s="193"/>
      <c r="L148" s="193"/>
      <c r="M148" s="193"/>
      <c r="N148" s="193"/>
      <c r="O148" s="193"/>
      <c r="P148" s="193"/>
      <c r="Q148" s="193"/>
      <c r="R148" s="193"/>
      <c r="S148" s="193"/>
    </row>
    <row r="149" spans="1:19" s="222" customFormat="1" ht="15.75">
      <c r="A149" s="221"/>
      <c r="B149" s="221"/>
      <c r="K149" s="193"/>
      <c r="L149" s="193"/>
      <c r="M149" s="193"/>
      <c r="N149" s="193"/>
      <c r="O149" s="193"/>
      <c r="P149" s="193"/>
      <c r="Q149" s="193"/>
      <c r="R149" s="193"/>
      <c r="S149" s="193"/>
    </row>
    <row r="150" spans="1:19" s="222" customFormat="1" ht="15.75">
      <c r="A150" s="221"/>
      <c r="B150" s="221"/>
      <c r="K150" s="193"/>
      <c r="L150" s="193"/>
      <c r="M150" s="193"/>
      <c r="N150" s="193"/>
      <c r="O150" s="193"/>
      <c r="P150" s="193"/>
      <c r="Q150" s="193"/>
      <c r="R150" s="193"/>
      <c r="S150" s="193"/>
    </row>
    <row r="151" spans="1:19" s="222" customFormat="1" ht="15.75">
      <c r="A151" s="221"/>
      <c r="B151" s="221"/>
      <c r="K151" s="193"/>
      <c r="L151" s="193"/>
      <c r="M151" s="193"/>
      <c r="N151" s="193"/>
      <c r="O151" s="193"/>
      <c r="P151" s="193"/>
      <c r="Q151" s="193"/>
      <c r="R151" s="193"/>
      <c r="S151" s="193"/>
    </row>
    <row r="152" spans="1:19" s="222" customFormat="1" ht="15.75">
      <c r="A152" s="221"/>
      <c r="B152" s="221"/>
      <c r="K152" s="193"/>
      <c r="L152" s="193"/>
      <c r="M152" s="193"/>
      <c r="N152" s="193"/>
      <c r="O152" s="193"/>
      <c r="P152" s="193"/>
      <c r="Q152" s="193"/>
      <c r="R152" s="193"/>
      <c r="S152" s="193"/>
    </row>
    <row r="153" spans="1:19" s="222" customFormat="1" ht="15.75">
      <c r="A153" s="221"/>
      <c r="B153" s="221"/>
      <c r="K153" s="193"/>
      <c r="L153" s="193"/>
      <c r="M153" s="193"/>
      <c r="N153" s="193"/>
      <c r="O153" s="193"/>
      <c r="P153" s="193"/>
      <c r="Q153" s="193"/>
      <c r="R153" s="193"/>
      <c r="S153" s="193"/>
    </row>
    <row r="154" spans="1:19" s="222" customFormat="1" ht="15.75">
      <c r="A154" s="221"/>
      <c r="B154" s="221"/>
      <c r="K154" s="193"/>
      <c r="L154" s="193"/>
      <c r="M154" s="193"/>
      <c r="N154" s="193"/>
      <c r="O154" s="193"/>
      <c r="P154" s="193"/>
      <c r="Q154" s="193"/>
      <c r="R154" s="193"/>
      <c r="S154" s="193"/>
    </row>
    <row r="155" spans="1:19" s="222" customFormat="1" ht="15.75">
      <c r="A155" s="221"/>
      <c r="B155" s="221"/>
      <c r="K155" s="193"/>
      <c r="L155" s="193"/>
      <c r="M155" s="193"/>
      <c r="N155" s="193"/>
      <c r="O155" s="193"/>
      <c r="P155" s="193"/>
      <c r="Q155" s="193"/>
      <c r="R155" s="193"/>
      <c r="S155" s="193"/>
    </row>
    <row r="156" spans="1:19" s="222" customFormat="1" ht="15.75">
      <c r="A156" s="221"/>
      <c r="B156" s="221"/>
      <c r="K156" s="193"/>
      <c r="L156" s="193"/>
      <c r="M156" s="193"/>
      <c r="N156" s="193"/>
      <c r="O156" s="193"/>
      <c r="P156" s="193"/>
      <c r="Q156" s="193"/>
      <c r="R156" s="193"/>
      <c r="S156" s="193"/>
    </row>
    <row r="157" spans="1:19" s="222" customFormat="1" ht="15.75">
      <c r="A157" s="221"/>
      <c r="B157" s="221"/>
      <c r="K157" s="193"/>
      <c r="L157" s="193"/>
      <c r="M157" s="193"/>
      <c r="N157" s="193"/>
      <c r="O157" s="193"/>
      <c r="P157" s="193"/>
      <c r="Q157" s="193"/>
      <c r="R157" s="193"/>
      <c r="S157" s="193"/>
    </row>
    <row r="158" spans="1:19" s="222" customFormat="1" ht="15.75">
      <c r="A158" s="221"/>
      <c r="B158" s="221"/>
      <c r="K158" s="193"/>
      <c r="L158" s="193"/>
      <c r="M158" s="193"/>
      <c r="N158" s="193"/>
      <c r="O158" s="193"/>
      <c r="P158" s="193"/>
      <c r="Q158" s="193"/>
      <c r="R158" s="193"/>
      <c r="S158" s="193"/>
    </row>
    <row r="159" spans="1:19" s="222" customFormat="1" ht="15.75">
      <c r="A159" s="221"/>
      <c r="B159" s="221"/>
      <c r="K159" s="193"/>
      <c r="L159" s="193"/>
      <c r="M159" s="193"/>
      <c r="N159" s="193"/>
      <c r="O159" s="193"/>
      <c r="P159" s="193"/>
      <c r="Q159" s="193"/>
      <c r="R159" s="193"/>
      <c r="S159" s="193"/>
    </row>
    <row r="160" spans="1:19" s="222" customFormat="1" ht="15.75">
      <c r="A160" s="221"/>
      <c r="B160" s="221"/>
      <c r="K160" s="193"/>
      <c r="L160" s="193"/>
      <c r="M160" s="193"/>
      <c r="N160" s="193"/>
      <c r="O160" s="193"/>
      <c r="P160" s="193"/>
      <c r="Q160" s="193"/>
      <c r="R160" s="193"/>
      <c r="S160" s="193"/>
    </row>
    <row r="161" spans="1:19" s="222" customFormat="1" ht="15.75">
      <c r="A161" s="221"/>
      <c r="B161" s="221"/>
      <c r="K161" s="193"/>
      <c r="L161" s="193"/>
      <c r="M161" s="193"/>
      <c r="N161" s="193"/>
      <c r="O161" s="193"/>
      <c r="P161" s="193"/>
      <c r="Q161" s="193"/>
      <c r="R161" s="193"/>
      <c r="S161" s="193"/>
    </row>
    <row r="162" spans="1:19" s="222" customFormat="1" ht="15.75">
      <c r="A162" s="221"/>
      <c r="B162" s="221"/>
      <c r="K162" s="193"/>
      <c r="L162" s="193"/>
      <c r="M162" s="193"/>
      <c r="N162" s="193"/>
      <c r="O162" s="193"/>
      <c r="P162" s="193"/>
      <c r="Q162" s="193"/>
      <c r="R162" s="193"/>
      <c r="S162" s="193"/>
    </row>
    <row r="163" spans="1:19" s="222" customFormat="1" ht="15.75">
      <c r="A163" s="221"/>
      <c r="B163" s="221"/>
      <c r="K163" s="193"/>
      <c r="L163" s="193"/>
      <c r="M163" s="193"/>
      <c r="N163" s="193"/>
      <c r="O163" s="193"/>
      <c r="P163" s="193"/>
      <c r="Q163" s="193"/>
      <c r="R163" s="193"/>
      <c r="S163" s="193"/>
    </row>
    <row r="164" spans="1:19" s="222" customFormat="1" ht="15.75">
      <c r="A164" s="221"/>
      <c r="B164" s="221"/>
      <c r="K164" s="193"/>
      <c r="L164" s="193"/>
      <c r="M164" s="193"/>
      <c r="N164" s="193"/>
      <c r="O164" s="193"/>
      <c r="P164" s="193"/>
      <c r="Q164" s="193"/>
      <c r="R164" s="193"/>
      <c r="S164" s="193"/>
    </row>
    <row r="165" spans="1:19" s="222" customFormat="1" ht="15.75">
      <c r="A165" s="221"/>
      <c r="B165" s="221"/>
      <c r="K165" s="193"/>
      <c r="L165" s="193"/>
      <c r="M165" s="193"/>
      <c r="N165" s="193"/>
      <c r="O165" s="193"/>
      <c r="P165" s="193"/>
      <c r="Q165" s="193"/>
      <c r="R165" s="193"/>
      <c r="S165" s="193"/>
    </row>
    <row r="166" spans="1:19" s="222" customFormat="1" ht="15.75">
      <c r="A166" s="221"/>
      <c r="B166" s="221"/>
      <c r="K166" s="193"/>
      <c r="L166" s="193"/>
      <c r="M166" s="193"/>
      <c r="N166" s="193"/>
      <c r="O166" s="193"/>
      <c r="P166" s="193"/>
      <c r="Q166" s="193"/>
      <c r="R166" s="193"/>
      <c r="S166" s="193"/>
    </row>
    <row r="167" spans="1:19" s="222" customFormat="1" ht="15.75">
      <c r="A167" s="221"/>
      <c r="B167" s="221"/>
      <c r="K167" s="193"/>
      <c r="L167" s="193"/>
      <c r="M167" s="193"/>
      <c r="N167" s="193"/>
      <c r="O167" s="193"/>
      <c r="P167" s="193"/>
      <c r="Q167" s="193"/>
      <c r="R167" s="193"/>
      <c r="S167" s="193"/>
    </row>
    <row r="168" spans="1:19" s="222" customFormat="1" ht="15.75">
      <c r="A168" s="221"/>
      <c r="B168" s="221"/>
      <c r="K168" s="193"/>
      <c r="L168" s="193"/>
      <c r="M168" s="193"/>
      <c r="N168" s="193"/>
      <c r="O168" s="193"/>
      <c r="P168" s="193"/>
      <c r="Q168" s="193"/>
      <c r="R168" s="193"/>
      <c r="S168" s="193"/>
    </row>
    <row r="169" spans="1:19" s="222" customFormat="1" ht="15.75">
      <c r="A169" s="221"/>
      <c r="B169" s="221"/>
      <c r="K169" s="193"/>
      <c r="L169" s="193"/>
      <c r="M169" s="193"/>
      <c r="N169" s="193"/>
      <c r="O169" s="193"/>
      <c r="P169" s="193"/>
      <c r="Q169" s="193"/>
      <c r="R169" s="193"/>
      <c r="S169" s="193"/>
    </row>
    <row r="170" spans="1:19" s="222" customFormat="1" ht="15.75">
      <c r="A170" s="221"/>
      <c r="B170" s="221"/>
      <c r="K170" s="193"/>
      <c r="L170" s="193"/>
      <c r="M170" s="193"/>
      <c r="N170" s="193"/>
      <c r="O170" s="193"/>
      <c r="P170" s="193"/>
      <c r="Q170" s="193"/>
      <c r="R170" s="193"/>
      <c r="S170" s="193"/>
    </row>
    <row r="171" spans="1:19" s="222" customFormat="1" ht="15.75">
      <c r="A171" s="221"/>
      <c r="B171" s="221"/>
      <c r="K171" s="193"/>
      <c r="L171" s="193"/>
      <c r="M171" s="193"/>
      <c r="N171" s="193"/>
      <c r="O171" s="193"/>
      <c r="P171" s="193"/>
      <c r="Q171" s="193"/>
      <c r="R171" s="193"/>
      <c r="S171" s="193"/>
    </row>
    <row r="172" spans="1:19" s="222" customFormat="1" ht="15.75">
      <c r="A172" s="221"/>
      <c r="B172" s="221"/>
      <c r="K172" s="193"/>
      <c r="L172" s="193"/>
      <c r="M172" s="193"/>
      <c r="N172" s="193"/>
      <c r="O172" s="193"/>
      <c r="P172" s="193"/>
      <c r="Q172" s="193"/>
      <c r="R172" s="193"/>
      <c r="S172" s="193"/>
    </row>
    <row r="173" spans="1:19" s="222" customFormat="1" ht="15.75">
      <c r="A173" s="221"/>
      <c r="B173" s="221"/>
      <c r="K173" s="193"/>
      <c r="L173" s="193"/>
      <c r="M173" s="193"/>
      <c r="N173" s="193"/>
      <c r="O173" s="193"/>
      <c r="P173" s="193"/>
      <c r="Q173" s="193"/>
      <c r="R173" s="193"/>
      <c r="S173" s="193"/>
    </row>
    <row r="174" spans="1:19" s="222" customFormat="1" ht="15.75">
      <c r="A174" s="221"/>
      <c r="B174" s="221"/>
      <c r="K174" s="193"/>
      <c r="L174" s="193"/>
      <c r="M174" s="193"/>
      <c r="N174" s="193"/>
      <c r="O174" s="193"/>
      <c r="P174" s="193"/>
      <c r="Q174" s="193"/>
      <c r="R174" s="193"/>
      <c r="S174" s="193"/>
    </row>
    <row r="175" spans="1:19" s="222" customFormat="1" ht="15.75">
      <c r="A175" s="221"/>
      <c r="B175" s="221"/>
      <c r="K175" s="193"/>
      <c r="L175" s="193"/>
      <c r="M175" s="193"/>
      <c r="N175" s="193"/>
      <c r="O175" s="193"/>
      <c r="P175" s="193"/>
      <c r="Q175" s="193"/>
      <c r="R175" s="193"/>
      <c r="S175" s="193"/>
    </row>
    <row r="176" spans="1:19" s="222" customFormat="1" ht="15.75">
      <c r="A176" s="221"/>
      <c r="B176" s="221"/>
      <c r="K176" s="193"/>
      <c r="L176" s="193"/>
      <c r="M176" s="193"/>
      <c r="N176" s="193"/>
      <c r="O176" s="193"/>
      <c r="P176" s="193"/>
      <c r="Q176" s="193"/>
      <c r="R176" s="193"/>
      <c r="S176" s="193"/>
    </row>
    <row r="177" spans="1:19" s="222" customFormat="1" ht="15.75">
      <c r="A177" s="221"/>
      <c r="B177" s="221"/>
      <c r="K177" s="193"/>
      <c r="L177" s="193"/>
      <c r="M177" s="193"/>
      <c r="N177" s="193"/>
      <c r="O177" s="193"/>
      <c r="P177" s="193"/>
      <c r="Q177" s="193"/>
      <c r="R177" s="193"/>
      <c r="S177" s="193"/>
    </row>
    <row r="178" spans="1:19" s="222" customFormat="1" ht="15.75">
      <c r="A178" s="221"/>
      <c r="B178" s="221"/>
      <c r="K178" s="193"/>
      <c r="L178" s="193"/>
      <c r="M178" s="193"/>
      <c r="N178" s="193"/>
      <c r="O178" s="193"/>
      <c r="P178" s="193"/>
      <c r="Q178" s="193"/>
      <c r="R178" s="193"/>
      <c r="S178" s="193"/>
    </row>
    <row r="179" spans="1:19" s="222" customFormat="1" ht="15.75">
      <c r="A179" s="221"/>
      <c r="B179" s="221"/>
      <c r="K179" s="193"/>
      <c r="L179" s="193"/>
      <c r="M179" s="193"/>
      <c r="N179" s="193"/>
      <c r="O179" s="193"/>
      <c r="P179" s="193"/>
      <c r="Q179" s="193"/>
      <c r="R179" s="193"/>
      <c r="S179" s="193"/>
    </row>
    <row r="180" spans="1:19" s="222" customFormat="1" ht="15.75">
      <c r="A180" s="221"/>
      <c r="B180" s="221"/>
      <c r="K180" s="193"/>
      <c r="L180" s="193"/>
      <c r="M180" s="193"/>
      <c r="N180" s="193"/>
      <c r="O180" s="193"/>
      <c r="P180" s="193"/>
      <c r="Q180" s="193"/>
      <c r="R180" s="193"/>
      <c r="S180" s="193"/>
    </row>
    <row r="181" spans="1:19" s="222" customFormat="1" ht="15.75">
      <c r="A181" s="221"/>
      <c r="B181" s="221"/>
      <c r="K181" s="193"/>
      <c r="L181" s="193"/>
      <c r="M181" s="193"/>
      <c r="N181" s="193"/>
      <c r="O181" s="193"/>
      <c r="P181" s="193"/>
      <c r="Q181" s="193"/>
      <c r="R181" s="193"/>
      <c r="S181" s="193"/>
    </row>
    <row r="182" spans="1:19" s="222" customFormat="1" ht="15.75">
      <c r="A182" s="221"/>
      <c r="B182" s="221"/>
      <c r="K182" s="193"/>
      <c r="L182" s="193"/>
      <c r="M182" s="193"/>
      <c r="N182" s="193"/>
      <c r="O182" s="193"/>
      <c r="P182" s="193"/>
      <c r="Q182" s="193"/>
      <c r="R182" s="193"/>
      <c r="S182" s="193"/>
    </row>
    <row r="183" spans="1:19" s="222" customFormat="1" ht="15.75">
      <c r="A183" s="221"/>
      <c r="B183" s="221"/>
      <c r="K183" s="193"/>
      <c r="L183" s="193"/>
      <c r="M183" s="193"/>
      <c r="N183" s="193"/>
      <c r="O183" s="193"/>
      <c r="P183" s="193"/>
      <c r="Q183" s="193"/>
      <c r="R183" s="193"/>
      <c r="S183" s="193"/>
    </row>
    <row r="184" spans="1:19" s="222" customFormat="1" ht="15.75">
      <c r="A184" s="221"/>
      <c r="B184" s="221"/>
      <c r="K184" s="193"/>
      <c r="L184" s="193"/>
      <c r="M184" s="193"/>
      <c r="N184" s="193"/>
      <c r="O184" s="193"/>
      <c r="P184" s="193"/>
      <c r="Q184" s="193"/>
      <c r="R184" s="193"/>
      <c r="S184" s="193"/>
    </row>
    <row r="185" spans="1:19" s="222" customFormat="1" ht="15.75">
      <c r="A185" s="221"/>
      <c r="B185" s="221"/>
      <c r="K185" s="193"/>
      <c r="L185" s="193"/>
      <c r="M185" s="193"/>
      <c r="N185" s="193"/>
      <c r="O185" s="193"/>
      <c r="P185" s="193"/>
      <c r="Q185" s="193"/>
      <c r="R185" s="193"/>
      <c r="S185" s="193"/>
    </row>
    <row r="186" spans="1:19" s="222" customFormat="1" ht="15.75">
      <c r="A186" s="221"/>
      <c r="B186" s="221"/>
      <c r="K186" s="193"/>
      <c r="L186" s="193"/>
      <c r="M186" s="193"/>
      <c r="N186" s="193"/>
      <c r="O186" s="193"/>
      <c r="P186" s="193"/>
      <c r="Q186" s="193"/>
      <c r="R186" s="193"/>
      <c r="S186" s="193"/>
    </row>
    <row r="187" spans="1:19" s="222" customFormat="1" ht="15.75">
      <c r="A187" s="221"/>
      <c r="B187" s="221"/>
      <c r="K187" s="193"/>
      <c r="L187" s="193"/>
      <c r="M187" s="193"/>
      <c r="N187" s="193"/>
      <c r="O187" s="193"/>
      <c r="P187" s="193"/>
      <c r="Q187" s="193"/>
      <c r="R187" s="193"/>
      <c r="S187" s="193"/>
    </row>
    <row r="188" spans="1:19" s="222" customFormat="1" ht="15.75">
      <c r="A188" s="221"/>
      <c r="B188" s="221"/>
      <c r="K188" s="193"/>
      <c r="L188" s="193"/>
      <c r="M188" s="193"/>
      <c r="N188" s="193"/>
      <c r="O188" s="193"/>
      <c r="P188" s="193"/>
      <c r="Q188" s="193"/>
      <c r="R188" s="193"/>
      <c r="S188" s="193"/>
    </row>
    <row r="189" spans="1:19" s="222" customFormat="1" ht="15.75">
      <c r="A189" s="221"/>
      <c r="B189" s="221"/>
      <c r="K189" s="193"/>
      <c r="L189" s="193"/>
      <c r="M189" s="193"/>
      <c r="N189" s="193"/>
      <c r="O189" s="193"/>
      <c r="P189" s="193"/>
      <c r="Q189" s="193"/>
      <c r="R189" s="193"/>
      <c r="S189" s="193"/>
    </row>
    <row r="190" spans="1:19" s="222" customFormat="1" ht="15.75">
      <c r="A190" s="221"/>
      <c r="B190" s="221"/>
      <c r="K190" s="193"/>
      <c r="L190" s="193"/>
      <c r="M190" s="193"/>
      <c r="N190" s="193"/>
      <c r="O190" s="193"/>
      <c r="P190" s="193"/>
      <c r="Q190" s="193"/>
      <c r="R190" s="193"/>
      <c r="S190" s="193"/>
    </row>
    <row r="191" spans="1:19" s="222" customFormat="1" ht="15.75">
      <c r="A191" s="221"/>
      <c r="B191" s="221"/>
      <c r="K191" s="193"/>
      <c r="L191" s="193"/>
      <c r="M191" s="193"/>
      <c r="N191" s="193"/>
      <c r="O191" s="193"/>
      <c r="P191" s="193"/>
      <c r="Q191" s="193"/>
      <c r="R191" s="193"/>
      <c r="S191" s="193"/>
    </row>
    <row r="192" spans="1:19" s="222" customFormat="1" ht="15.75">
      <c r="A192" s="221"/>
      <c r="B192" s="221"/>
      <c r="K192" s="193"/>
      <c r="L192" s="193"/>
      <c r="M192" s="193"/>
      <c r="N192" s="193"/>
      <c r="O192" s="193"/>
      <c r="P192" s="193"/>
      <c r="Q192" s="193"/>
      <c r="R192" s="193"/>
      <c r="S192" s="193"/>
    </row>
    <row r="193" spans="1:19" s="222" customFormat="1" ht="15.75">
      <c r="A193" s="221"/>
      <c r="B193" s="221"/>
      <c r="K193" s="193"/>
      <c r="L193" s="193"/>
      <c r="M193" s="193"/>
      <c r="N193" s="193"/>
      <c r="O193" s="193"/>
      <c r="P193" s="193"/>
      <c r="Q193" s="193"/>
      <c r="R193" s="193"/>
      <c r="S193" s="193"/>
    </row>
    <row r="194" spans="1:19" s="222" customFormat="1" ht="15.75">
      <c r="A194" s="221"/>
      <c r="B194" s="221"/>
      <c r="K194" s="193"/>
      <c r="L194" s="193"/>
      <c r="M194" s="193"/>
      <c r="N194" s="193"/>
      <c r="O194" s="193"/>
      <c r="P194" s="193"/>
      <c r="Q194" s="193"/>
      <c r="R194" s="193"/>
      <c r="S194" s="193"/>
    </row>
    <row r="195" spans="1:19" s="222" customFormat="1" ht="15.75">
      <c r="A195" s="221"/>
      <c r="B195" s="221"/>
      <c r="K195" s="193"/>
      <c r="L195" s="193"/>
      <c r="M195" s="193"/>
      <c r="N195" s="193"/>
      <c r="O195" s="193"/>
      <c r="P195" s="193"/>
      <c r="Q195" s="193"/>
      <c r="R195" s="193"/>
      <c r="S195" s="193"/>
    </row>
    <row r="196" spans="1:19" s="222" customFormat="1" ht="15.75">
      <c r="A196" s="221"/>
      <c r="B196" s="221"/>
      <c r="K196" s="193"/>
      <c r="L196" s="193"/>
      <c r="M196" s="193"/>
      <c r="N196" s="193"/>
      <c r="O196" s="193"/>
      <c r="P196" s="193"/>
      <c r="Q196" s="193"/>
      <c r="R196" s="193"/>
      <c r="S196" s="193"/>
    </row>
    <row r="197" spans="1:19" s="222" customFormat="1" ht="15.75">
      <c r="A197" s="221"/>
      <c r="B197" s="221"/>
      <c r="K197" s="193"/>
      <c r="L197" s="193"/>
      <c r="M197" s="193"/>
      <c r="N197" s="193"/>
      <c r="O197" s="193"/>
      <c r="P197" s="193"/>
      <c r="Q197" s="193"/>
      <c r="R197" s="193"/>
      <c r="S197" s="193"/>
    </row>
    <row r="198" spans="1:19" s="222" customFormat="1" ht="15.75">
      <c r="A198" s="221"/>
      <c r="B198" s="221"/>
      <c r="K198" s="193"/>
      <c r="L198" s="193"/>
      <c r="M198" s="193"/>
      <c r="N198" s="193"/>
      <c r="O198" s="193"/>
      <c r="P198" s="193"/>
      <c r="Q198" s="193"/>
      <c r="R198" s="193"/>
      <c r="S198" s="193"/>
    </row>
    <row r="199" spans="1:19" s="222" customFormat="1" ht="15.75">
      <c r="A199" s="221"/>
      <c r="B199" s="221"/>
      <c r="K199" s="193"/>
      <c r="L199" s="193"/>
      <c r="M199" s="193"/>
      <c r="N199" s="193"/>
      <c r="O199" s="193"/>
      <c r="P199" s="193"/>
      <c r="Q199" s="193"/>
      <c r="R199" s="193"/>
      <c r="S199" s="193"/>
    </row>
    <row r="200" spans="1:19" s="222" customFormat="1" ht="15.75">
      <c r="A200" s="221"/>
      <c r="B200" s="221"/>
      <c r="K200" s="193"/>
      <c r="L200" s="193"/>
      <c r="M200" s="193"/>
      <c r="N200" s="193"/>
      <c r="O200" s="193"/>
      <c r="P200" s="193"/>
      <c r="Q200" s="193"/>
      <c r="R200" s="193"/>
      <c r="S200" s="193"/>
    </row>
    <row r="201" spans="1:19" s="222" customFormat="1" ht="15.75">
      <c r="A201" s="221"/>
      <c r="B201" s="221"/>
      <c r="K201" s="193"/>
      <c r="L201" s="193"/>
      <c r="M201" s="193"/>
      <c r="N201" s="193"/>
      <c r="O201" s="193"/>
      <c r="P201" s="193"/>
      <c r="Q201" s="193"/>
      <c r="R201" s="193"/>
      <c r="S201" s="193"/>
    </row>
    <row r="202" spans="1:19" s="222" customFormat="1" ht="15.75">
      <c r="A202" s="221"/>
      <c r="B202" s="221"/>
      <c r="K202" s="193"/>
      <c r="L202" s="193"/>
      <c r="M202" s="193"/>
      <c r="N202" s="193"/>
      <c r="O202" s="193"/>
      <c r="P202" s="193"/>
      <c r="Q202" s="193"/>
      <c r="R202" s="193"/>
      <c r="S202" s="193"/>
    </row>
    <row r="203" spans="1:19" s="222" customFormat="1" ht="15.75">
      <c r="A203" s="221"/>
      <c r="B203" s="221"/>
      <c r="K203" s="193"/>
      <c r="L203" s="193"/>
      <c r="M203" s="193"/>
      <c r="N203" s="193"/>
      <c r="O203" s="193"/>
      <c r="P203" s="193"/>
      <c r="Q203" s="193"/>
      <c r="R203" s="193"/>
      <c r="S203" s="193"/>
    </row>
    <row r="204" spans="1:19" s="222" customFormat="1" ht="15.75">
      <c r="A204" s="221"/>
      <c r="B204" s="221"/>
      <c r="K204" s="193"/>
      <c r="L204" s="193"/>
      <c r="M204" s="193"/>
      <c r="N204" s="193"/>
      <c r="O204" s="193"/>
      <c r="P204" s="193"/>
      <c r="Q204" s="193"/>
      <c r="R204" s="193"/>
      <c r="S204" s="193"/>
    </row>
    <row r="205" spans="1:19" s="222" customFormat="1" ht="15.75">
      <c r="A205" s="221"/>
      <c r="B205" s="221"/>
      <c r="K205" s="193"/>
      <c r="L205" s="193"/>
      <c r="M205" s="193"/>
      <c r="N205" s="193"/>
      <c r="O205" s="193"/>
      <c r="P205" s="193"/>
      <c r="Q205" s="193"/>
      <c r="R205" s="193"/>
      <c r="S205" s="193"/>
    </row>
    <row r="206" spans="1:19" s="222" customFormat="1" ht="15.75">
      <c r="A206" s="221"/>
      <c r="B206" s="221"/>
      <c r="K206" s="193"/>
      <c r="L206" s="193"/>
      <c r="M206" s="193"/>
      <c r="N206" s="193"/>
      <c r="O206" s="193"/>
      <c r="P206" s="193"/>
      <c r="Q206" s="193"/>
      <c r="R206" s="193"/>
      <c r="S206" s="193"/>
    </row>
    <row r="207" spans="1:19" s="222" customFormat="1" ht="15.75">
      <c r="A207" s="221"/>
      <c r="B207" s="221"/>
      <c r="K207" s="193"/>
      <c r="L207" s="193"/>
      <c r="M207" s="193"/>
      <c r="N207" s="193"/>
      <c r="O207" s="193"/>
      <c r="P207" s="193"/>
      <c r="Q207" s="193"/>
      <c r="R207" s="193"/>
      <c r="S207" s="193"/>
    </row>
    <row r="208" spans="1:19" s="222" customFormat="1" ht="15.75">
      <c r="A208" s="221"/>
      <c r="B208" s="221"/>
      <c r="K208" s="193"/>
      <c r="L208" s="193"/>
      <c r="M208" s="193"/>
      <c r="N208" s="193"/>
      <c r="O208" s="193"/>
      <c r="P208" s="193"/>
      <c r="Q208" s="193"/>
      <c r="R208" s="193"/>
      <c r="S208" s="193"/>
    </row>
    <row r="209" spans="1:19" s="222" customFormat="1" ht="15.75">
      <c r="A209" s="221"/>
      <c r="B209" s="221"/>
      <c r="K209" s="193"/>
      <c r="L209" s="193"/>
      <c r="M209" s="193"/>
      <c r="N209" s="193"/>
      <c r="O209" s="193"/>
      <c r="P209" s="193"/>
      <c r="Q209" s="193"/>
      <c r="R209" s="193"/>
      <c r="S209" s="193"/>
    </row>
    <row r="210" spans="1:19" s="222" customFormat="1" ht="15.75">
      <c r="A210" s="221"/>
      <c r="B210" s="221"/>
      <c r="K210" s="193"/>
      <c r="L210" s="193"/>
      <c r="M210" s="193"/>
      <c r="N210" s="193"/>
      <c r="O210" s="193"/>
      <c r="P210" s="193"/>
      <c r="Q210" s="193"/>
      <c r="R210" s="193"/>
      <c r="S210" s="193"/>
    </row>
    <row r="211" spans="1:19" s="222" customFormat="1" ht="15.75">
      <c r="A211" s="221"/>
      <c r="B211" s="221"/>
      <c r="K211" s="193"/>
      <c r="L211" s="193"/>
      <c r="M211" s="193"/>
      <c r="N211" s="193"/>
      <c r="O211" s="193"/>
      <c r="P211" s="193"/>
      <c r="Q211" s="193"/>
      <c r="R211" s="193"/>
      <c r="S211" s="193"/>
    </row>
    <row r="212" spans="1:19" s="222" customFormat="1" ht="15.75">
      <c r="A212" s="221"/>
      <c r="B212" s="221"/>
      <c r="K212" s="193"/>
      <c r="L212" s="193"/>
      <c r="M212" s="193"/>
      <c r="N212" s="193"/>
      <c r="O212" s="193"/>
      <c r="P212" s="193"/>
      <c r="Q212" s="193"/>
      <c r="R212" s="193"/>
      <c r="S212" s="193"/>
    </row>
    <row r="213" spans="1:19" s="222" customFormat="1" ht="15.75">
      <c r="A213" s="221"/>
      <c r="B213" s="221"/>
      <c r="K213" s="193"/>
      <c r="L213" s="193"/>
      <c r="M213" s="193"/>
      <c r="N213" s="193"/>
      <c r="O213" s="193"/>
      <c r="P213" s="193"/>
      <c r="Q213" s="193"/>
      <c r="R213" s="193"/>
      <c r="S213" s="193"/>
    </row>
    <row r="214" spans="1:19" s="222" customFormat="1" ht="15.75">
      <c r="A214" s="221"/>
      <c r="B214" s="221"/>
      <c r="K214" s="193"/>
      <c r="L214" s="193"/>
      <c r="M214" s="193"/>
      <c r="N214" s="193"/>
      <c r="O214" s="193"/>
      <c r="P214" s="193"/>
      <c r="Q214" s="193"/>
      <c r="R214" s="193"/>
      <c r="S214" s="193"/>
    </row>
    <row r="215" spans="1:19" s="222" customFormat="1" ht="15.75">
      <c r="A215" s="221"/>
      <c r="B215" s="221"/>
      <c r="K215" s="193"/>
      <c r="L215" s="193"/>
      <c r="M215" s="193"/>
      <c r="N215" s="193"/>
      <c r="O215" s="193"/>
      <c r="P215" s="193"/>
      <c r="Q215" s="193"/>
      <c r="R215" s="193"/>
      <c r="S215" s="193"/>
    </row>
    <row r="216" spans="1:19" s="222" customFormat="1" ht="15.75">
      <c r="A216" s="221"/>
      <c r="B216" s="221"/>
      <c r="K216" s="193"/>
      <c r="L216" s="193"/>
      <c r="M216" s="193"/>
      <c r="N216" s="193"/>
      <c r="O216" s="193"/>
      <c r="P216" s="193"/>
      <c r="Q216" s="193"/>
      <c r="R216" s="193"/>
      <c r="S216" s="193"/>
    </row>
    <row r="217" spans="1:19" s="222" customFormat="1" ht="15.75">
      <c r="A217" s="221"/>
      <c r="B217" s="221"/>
      <c r="K217" s="193"/>
      <c r="L217" s="193"/>
      <c r="M217" s="193"/>
      <c r="N217" s="193"/>
      <c r="O217" s="193"/>
      <c r="P217" s="193"/>
      <c r="Q217" s="193"/>
      <c r="R217" s="193"/>
      <c r="S217" s="193"/>
    </row>
    <row r="218" spans="1:19" s="222" customFormat="1" ht="15.75">
      <c r="A218" s="221"/>
      <c r="B218" s="221"/>
      <c r="K218" s="193"/>
      <c r="L218" s="193"/>
      <c r="M218" s="193"/>
      <c r="N218" s="193"/>
      <c r="O218" s="193"/>
      <c r="P218" s="193"/>
      <c r="Q218" s="193"/>
      <c r="R218" s="193"/>
      <c r="S218" s="193"/>
    </row>
    <row r="219" spans="1:19" s="222" customFormat="1" ht="15.75">
      <c r="A219" s="221"/>
      <c r="B219" s="221"/>
      <c r="K219" s="193"/>
      <c r="L219" s="193"/>
      <c r="M219" s="193"/>
      <c r="N219" s="193"/>
      <c r="O219" s="193"/>
      <c r="P219" s="193"/>
      <c r="Q219" s="193"/>
      <c r="R219" s="193"/>
      <c r="S219" s="193"/>
    </row>
    <row r="220" spans="1:19" s="222" customFormat="1" ht="15.75">
      <c r="A220" s="221"/>
      <c r="B220" s="221"/>
      <c r="K220" s="193"/>
      <c r="L220" s="193"/>
      <c r="M220" s="193"/>
      <c r="N220" s="193"/>
      <c r="O220" s="193"/>
      <c r="P220" s="193"/>
      <c r="Q220" s="193"/>
      <c r="R220" s="193"/>
      <c r="S220" s="193"/>
    </row>
    <row r="221" spans="1:19" s="222" customFormat="1" ht="15.75">
      <c r="A221" s="221"/>
      <c r="B221" s="221"/>
      <c r="K221" s="193"/>
      <c r="L221" s="193"/>
      <c r="M221" s="193"/>
      <c r="N221" s="193"/>
      <c r="O221" s="193"/>
      <c r="P221" s="193"/>
      <c r="Q221" s="193"/>
      <c r="R221" s="193"/>
      <c r="S221" s="193"/>
    </row>
    <row r="222" spans="1:19" s="222" customFormat="1" ht="15.75">
      <c r="A222" s="221"/>
      <c r="B222" s="221"/>
      <c r="K222" s="193"/>
      <c r="L222" s="193"/>
      <c r="M222" s="193"/>
      <c r="N222" s="193"/>
      <c r="O222" s="193"/>
      <c r="P222" s="193"/>
      <c r="Q222" s="193"/>
      <c r="R222" s="193"/>
      <c r="S222" s="193"/>
    </row>
    <row r="223" spans="1:19" s="222" customFormat="1" ht="15.75">
      <c r="A223" s="221"/>
      <c r="B223" s="221"/>
      <c r="K223" s="193"/>
      <c r="L223" s="193"/>
      <c r="M223" s="193"/>
      <c r="N223" s="193"/>
      <c r="O223" s="193"/>
      <c r="P223" s="193"/>
      <c r="Q223" s="193"/>
      <c r="R223" s="193"/>
      <c r="S223" s="193"/>
    </row>
    <row r="224" spans="1:19" s="222" customFormat="1" ht="15.75">
      <c r="A224" s="221"/>
      <c r="B224" s="221"/>
      <c r="K224" s="193"/>
      <c r="L224" s="193"/>
      <c r="M224" s="193"/>
      <c r="N224" s="193"/>
      <c r="O224" s="193"/>
      <c r="P224" s="193"/>
      <c r="Q224" s="193"/>
      <c r="R224" s="193"/>
      <c r="S224" s="193"/>
    </row>
    <row r="225" spans="1:19" s="222" customFormat="1" ht="15.75">
      <c r="A225" s="221"/>
      <c r="B225" s="221"/>
      <c r="K225" s="193"/>
      <c r="L225" s="193"/>
      <c r="M225" s="193"/>
      <c r="N225" s="193"/>
      <c r="O225" s="193"/>
      <c r="P225" s="193"/>
      <c r="Q225" s="193"/>
      <c r="R225" s="193"/>
      <c r="S225" s="193"/>
    </row>
    <row r="226" spans="1:19" s="222" customFormat="1" ht="15.75">
      <c r="A226" s="221"/>
      <c r="B226" s="221"/>
      <c r="K226" s="193"/>
      <c r="L226" s="193"/>
      <c r="M226" s="193"/>
      <c r="N226" s="193"/>
      <c r="O226" s="193"/>
      <c r="P226" s="193"/>
      <c r="Q226" s="193"/>
      <c r="R226" s="193"/>
      <c r="S226" s="193"/>
    </row>
    <row r="227" spans="1:19" s="222" customFormat="1" ht="15.75">
      <c r="A227" s="221"/>
      <c r="B227" s="221"/>
      <c r="K227" s="193"/>
      <c r="L227" s="193"/>
      <c r="M227" s="193"/>
      <c r="N227" s="193"/>
      <c r="O227" s="193"/>
      <c r="P227" s="193"/>
      <c r="Q227" s="193"/>
      <c r="R227" s="193"/>
      <c r="S227" s="193"/>
    </row>
    <row r="228" spans="1:19" s="222" customFormat="1" ht="15.75">
      <c r="A228" s="221"/>
      <c r="B228" s="221"/>
      <c r="K228" s="193"/>
      <c r="L228" s="193"/>
      <c r="M228" s="193"/>
      <c r="N228" s="193"/>
      <c r="O228" s="193"/>
      <c r="P228" s="193"/>
      <c r="Q228" s="193"/>
      <c r="R228" s="193"/>
      <c r="S228" s="193"/>
    </row>
    <row r="229" spans="1:19" s="222" customFormat="1" ht="15.75">
      <c r="A229" s="221"/>
      <c r="B229" s="221"/>
      <c r="K229" s="193"/>
      <c r="L229" s="193"/>
      <c r="M229" s="193"/>
      <c r="N229" s="193"/>
      <c r="O229" s="193"/>
      <c r="P229" s="193"/>
      <c r="Q229" s="193"/>
      <c r="R229" s="193"/>
      <c r="S229" s="193"/>
    </row>
    <row r="230" spans="1:19" s="222" customFormat="1" ht="15.75">
      <c r="A230" s="221"/>
      <c r="B230" s="221"/>
      <c r="K230" s="193"/>
      <c r="L230" s="193"/>
      <c r="M230" s="193"/>
      <c r="N230" s="193"/>
      <c r="O230" s="193"/>
      <c r="P230" s="193"/>
      <c r="Q230" s="193"/>
      <c r="R230" s="193"/>
      <c r="S230" s="193"/>
    </row>
    <row r="231" spans="1:19" s="222" customFormat="1" ht="15.75">
      <c r="A231" s="221"/>
      <c r="B231" s="221"/>
      <c r="K231" s="193"/>
      <c r="L231" s="193"/>
      <c r="M231" s="193"/>
      <c r="N231" s="193"/>
      <c r="O231" s="193"/>
      <c r="P231" s="193"/>
      <c r="Q231" s="193"/>
      <c r="R231" s="193"/>
      <c r="S231" s="193"/>
    </row>
    <row r="232" spans="1:19" s="222" customFormat="1" ht="15.75">
      <c r="A232" s="221"/>
      <c r="B232" s="221"/>
      <c r="K232" s="193"/>
      <c r="L232" s="193"/>
      <c r="M232" s="193"/>
      <c r="N232" s="193"/>
      <c r="O232" s="193"/>
      <c r="P232" s="193"/>
      <c r="Q232" s="193"/>
      <c r="R232" s="193"/>
      <c r="S232" s="193"/>
    </row>
    <row r="233" spans="1:19" s="222" customFormat="1" ht="15.75">
      <c r="A233" s="221"/>
      <c r="B233" s="221"/>
      <c r="K233" s="193"/>
      <c r="L233" s="193"/>
      <c r="M233" s="193"/>
      <c r="N233" s="193"/>
      <c r="O233" s="193"/>
      <c r="P233" s="193"/>
      <c r="Q233" s="193"/>
      <c r="R233" s="193"/>
      <c r="S233" s="193"/>
    </row>
    <row r="234" spans="1:19" s="222" customFormat="1" ht="15.75">
      <c r="A234" s="221"/>
      <c r="B234" s="221"/>
      <c r="K234" s="193"/>
      <c r="L234" s="193"/>
      <c r="M234" s="193"/>
      <c r="N234" s="193"/>
      <c r="O234" s="193"/>
      <c r="P234" s="193"/>
      <c r="Q234" s="193"/>
      <c r="R234" s="193"/>
      <c r="S234" s="193"/>
    </row>
    <row r="235" spans="1:19" s="222" customFormat="1" ht="15.75">
      <c r="A235" s="221"/>
      <c r="B235" s="221"/>
      <c r="K235" s="193"/>
      <c r="L235" s="193"/>
      <c r="M235" s="193"/>
      <c r="N235" s="193"/>
      <c r="O235" s="193"/>
      <c r="P235" s="193"/>
      <c r="Q235" s="193"/>
      <c r="R235" s="193"/>
      <c r="S235" s="193"/>
    </row>
    <row r="236" spans="1:19" s="222" customFormat="1" ht="15.75">
      <c r="A236" s="221"/>
      <c r="B236" s="221"/>
      <c r="K236" s="193"/>
      <c r="L236" s="193"/>
      <c r="M236" s="193"/>
      <c r="N236" s="193"/>
      <c r="O236" s="193"/>
      <c r="P236" s="193"/>
      <c r="Q236" s="193"/>
      <c r="R236" s="193"/>
      <c r="S236" s="193"/>
    </row>
    <row r="237" spans="1:19" s="222" customFormat="1" ht="15.75">
      <c r="A237" s="221"/>
      <c r="B237" s="221"/>
      <c r="K237" s="193"/>
      <c r="L237" s="193"/>
      <c r="M237" s="193"/>
      <c r="N237" s="193"/>
      <c r="O237" s="193"/>
      <c r="P237" s="193"/>
      <c r="Q237" s="193"/>
      <c r="R237" s="193"/>
      <c r="S237" s="193"/>
    </row>
    <row r="238" spans="1:19" s="222" customFormat="1" ht="15.75">
      <c r="A238" s="221"/>
      <c r="B238" s="221"/>
      <c r="K238" s="193"/>
      <c r="L238" s="193"/>
      <c r="M238" s="193"/>
      <c r="N238" s="193"/>
      <c r="O238" s="193"/>
      <c r="P238" s="193"/>
      <c r="Q238" s="193"/>
      <c r="R238" s="193"/>
      <c r="S238" s="193"/>
    </row>
    <row r="239" spans="1:19" s="222" customFormat="1" ht="15.75">
      <c r="A239" s="221"/>
      <c r="B239" s="221"/>
      <c r="K239" s="193"/>
      <c r="L239" s="193"/>
      <c r="M239" s="193"/>
      <c r="N239" s="193"/>
      <c r="O239" s="193"/>
      <c r="P239" s="193"/>
      <c r="Q239" s="193"/>
      <c r="R239" s="193"/>
      <c r="S239" s="193"/>
    </row>
    <row r="240" spans="1:19" s="222" customFormat="1" ht="15.75">
      <c r="A240" s="221"/>
      <c r="B240" s="221"/>
      <c r="K240" s="193"/>
      <c r="L240" s="193"/>
      <c r="M240" s="193"/>
      <c r="N240" s="193"/>
      <c r="O240" s="193"/>
      <c r="P240" s="193"/>
      <c r="Q240" s="193"/>
      <c r="R240" s="193"/>
      <c r="S240" s="193"/>
    </row>
    <row r="241" spans="1:19" s="222" customFormat="1" ht="15.75">
      <c r="A241" s="221"/>
      <c r="B241" s="221"/>
      <c r="K241" s="193"/>
      <c r="L241" s="193"/>
      <c r="M241" s="193"/>
      <c r="N241" s="193"/>
      <c r="O241" s="193"/>
      <c r="P241" s="193"/>
      <c r="Q241" s="193"/>
      <c r="R241" s="193"/>
      <c r="S241" s="193"/>
    </row>
    <row r="242" spans="1:19" s="222" customFormat="1" ht="15.75">
      <c r="A242" s="221"/>
      <c r="B242" s="221"/>
      <c r="K242" s="193"/>
      <c r="L242" s="193"/>
      <c r="M242" s="193"/>
      <c r="N242" s="193"/>
      <c r="O242" s="193"/>
      <c r="P242" s="193"/>
      <c r="Q242" s="193"/>
      <c r="R242" s="193"/>
      <c r="S242" s="193"/>
    </row>
    <row r="243" spans="1:19" s="222" customFormat="1" ht="15.75">
      <c r="A243" s="221"/>
      <c r="B243" s="221"/>
      <c r="K243" s="193"/>
      <c r="L243" s="193"/>
      <c r="M243" s="193"/>
      <c r="N243" s="193"/>
      <c r="O243" s="193"/>
      <c r="P243" s="193"/>
      <c r="Q243" s="193"/>
      <c r="R243" s="193"/>
      <c r="S243" s="193"/>
    </row>
    <row r="244" spans="1:19" s="222" customFormat="1" ht="15.75">
      <c r="A244" s="221"/>
      <c r="B244" s="221"/>
      <c r="K244" s="193"/>
      <c r="L244" s="193"/>
      <c r="M244" s="193"/>
      <c r="N244" s="193"/>
      <c r="O244" s="193"/>
      <c r="P244" s="193"/>
      <c r="Q244" s="193"/>
      <c r="R244" s="193"/>
      <c r="S244" s="193"/>
    </row>
    <row r="245" spans="1:19" s="222" customFormat="1" ht="15.75">
      <c r="A245" s="221"/>
      <c r="B245" s="221"/>
      <c r="K245" s="193"/>
      <c r="L245" s="193"/>
      <c r="M245" s="193"/>
      <c r="N245" s="193"/>
      <c r="O245" s="193"/>
      <c r="P245" s="193"/>
      <c r="Q245" s="193"/>
      <c r="R245" s="193"/>
      <c r="S245" s="193"/>
    </row>
    <row r="246" spans="1:19" s="222" customFormat="1" ht="15.75">
      <c r="A246" s="221"/>
      <c r="B246" s="221"/>
      <c r="K246" s="193"/>
      <c r="L246" s="193"/>
      <c r="M246" s="193"/>
      <c r="N246" s="193"/>
      <c r="O246" s="193"/>
      <c r="P246" s="193"/>
      <c r="Q246" s="193"/>
      <c r="R246" s="193"/>
      <c r="S246" s="193"/>
    </row>
    <row r="247" spans="1:19" s="222" customFormat="1" ht="15.75">
      <c r="A247" s="221"/>
      <c r="B247" s="221"/>
      <c r="K247" s="193"/>
      <c r="L247" s="193"/>
      <c r="M247" s="193"/>
      <c r="N247" s="193"/>
      <c r="O247" s="193"/>
      <c r="P247" s="193"/>
      <c r="Q247" s="193"/>
      <c r="R247" s="193"/>
      <c r="S247" s="193"/>
    </row>
    <row r="248" spans="1:19" s="222" customFormat="1" ht="15.75">
      <c r="A248" s="221"/>
      <c r="B248" s="221"/>
      <c r="K248" s="193"/>
      <c r="L248" s="193"/>
      <c r="M248" s="193"/>
      <c r="N248" s="193"/>
      <c r="O248" s="193"/>
      <c r="P248" s="193"/>
      <c r="Q248" s="193"/>
      <c r="R248" s="193"/>
      <c r="S248" s="193"/>
    </row>
    <row r="249" spans="1:19" s="222" customFormat="1" ht="15.75">
      <c r="A249" s="221"/>
      <c r="B249" s="221"/>
      <c r="K249" s="193"/>
      <c r="L249" s="193"/>
      <c r="M249" s="193"/>
      <c r="N249" s="193"/>
      <c r="O249" s="193"/>
      <c r="P249" s="193"/>
      <c r="Q249" s="193"/>
      <c r="R249" s="193"/>
      <c r="S249" s="193"/>
    </row>
    <row r="250" spans="1:19" s="222" customFormat="1" ht="15.75">
      <c r="A250" s="221"/>
      <c r="B250" s="221"/>
      <c r="K250" s="193"/>
      <c r="L250" s="193"/>
      <c r="M250" s="193"/>
      <c r="N250" s="193"/>
      <c r="O250" s="193"/>
      <c r="P250" s="193"/>
      <c r="Q250" s="193"/>
      <c r="R250" s="193"/>
      <c r="S250" s="193"/>
    </row>
    <row r="251" spans="1:19" s="222" customFormat="1" ht="15.75">
      <c r="A251" s="221"/>
      <c r="B251" s="221"/>
      <c r="K251" s="193"/>
      <c r="L251" s="193"/>
      <c r="M251" s="193"/>
      <c r="N251" s="193"/>
      <c r="O251" s="193"/>
      <c r="P251" s="193"/>
      <c r="Q251" s="193"/>
      <c r="R251" s="193"/>
      <c r="S251" s="193"/>
    </row>
    <row r="252" spans="1:19" s="222" customFormat="1" ht="15.75">
      <c r="A252" s="221"/>
      <c r="B252" s="221"/>
      <c r="K252" s="193"/>
      <c r="L252" s="193"/>
      <c r="M252" s="193"/>
      <c r="N252" s="193"/>
      <c r="O252" s="193"/>
      <c r="P252" s="193"/>
      <c r="Q252" s="193"/>
      <c r="R252" s="193"/>
      <c r="S252" s="193"/>
    </row>
    <row r="253" spans="1:19" s="222" customFormat="1" ht="15.75">
      <c r="A253" s="221"/>
      <c r="B253" s="221"/>
      <c r="K253" s="193"/>
      <c r="L253" s="193"/>
      <c r="M253" s="193"/>
      <c r="N253" s="193"/>
      <c r="O253" s="193"/>
      <c r="P253" s="193"/>
      <c r="Q253" s="193"/>
      <c r="R253" s="193"/>
      <c r="S253" s="193"/>
    </row>
    <row r="254" spans="1:19" s="222" customFormat="1" ht="15.75">
      <c r="A254" s="221"/>
      <c r="B254" s="221"/>
      <c r="K254" s="193"/>
      <c r="L254" s="193"/>
      <c r="M254" s="193"/>
      <c r="N254" s="193"/>
      <c r="O254" s="193"/>
      <c r="P254" s="193"/>
      <c r="Q254" s="193"/>
      <c r="R254" s="193"/>
      <c r="S254" s="193"/>
    </row>
    <row r="255" spans="1:19" s="222" customFormat="1" ht="15.75">
      <c r="A255" s="221"/>
      <c r="B255" s="221"/>
      <c r="K255" s="193"/>
      <c r="L255" s="193"/>
      <c r="M255" s="193"/>
      <c r="N255" s="193"/>
      <c r="O255" s="193"/>
      <c r="P255" s="193"/>
      <c r="Q255" s="193"/>
      <c r="R255" s="193"/>
      <c r="S255" s="193"/>
    </row>
    <row r="256" spans="1:19" s="222" customFormat="1" ht="15.75">
      <c r="A256" s="221"/>
      <c r="B256" s="221"/>
      <c r="K256" s="193"/>
      <c r="L256" s="193"/>
      <c r="M256" s="193"/>
      <c r="N256" s="193"/>
      <c r="O256" s="193"/>
      <c r="P256" s="193"/>
      <c r="Q256" s="193"/>
      <c r="R256" s="193"/>
      <c r="S256" s="193"/>
    </row>
    <row r="257" spans="1:19" s="222" customFormat="1" ht="15.75">
      <c r="A257" s="221"/>
      <c r="B257" s="221"/>
      <c r="K257" s="193"/>
      <c r="L257" s="193"/>
      <c r="M257" s="193"/>
      <c r="N257" s="193"/>
      <c r="O257" s="193"/>
      <c r="P257" s="193"/>
      <c r="Q257" s="193"/>
      <c r="R257" s="193"/>
      <c r="S257" s="193"/>
    </row>
    <row r="258" spans="1:19" s="222" customFormat="1" ht="15.75">
      <c r="A258" s="221"/>
      <c r="B258" s="221"/>
      <c r="K258" s="193"/>
      <c r="L258" s="193"/>
      <c r="M258" s="193"/>
      <c r="N258" s="193"/>
      <c r="O258" s="193"/>
      <c r="P258" s="193"/>
      <c r="Q258" s="193"/>
      <c r="R258" s="193"/>
      <c r="S258" s="193"/>
    </row>
    <row r="259" spans="1:19" s="222" customFormat="1" ht="15.75">
      <c r="A259" s="221"/>
      <c r="B259" s="221"/>
      <c r="K259" s="193"/>
      <c r="L259" s="193"/>
      <c r="M259" s="193"/>
      <c r="N259" s="193"/>
      <c r="O259" s="193"/>
      <c r="P259" s="193"/>
      <c r="Q259" s="193"/>
      <c r="R259" s="193"/>
      <c r="S259" s="193"/>
    </row>
    <row r="260" spans="1:19" s="222" customFormat="1" ht="15.75">
      <c r="A260" s="221"/>
      <c r="B260" s="221"/>
      <c r="K260" s="193"/>
      <c r="L260" s="193"/>
      <c r="M260" s="193"/>
      <c r="N260" s="193"/>
      <c r="O260" s="193"/>
      <c r="P260" s="193"/>
      <c r="Q260" s="193"/>
      <c r="R260" s="193"/>
      <c r="S260" s="193"/>
    </row>
    <row r="261" spans="1:19" s="222" customFormat="1" ht="15.75">
      <c r="A261" s="221"/>
      <c r="B261" s="221"/>
      <c r="K261" s="193"/>
      <c r="L261" s="193"/>
      <c r="M261" s="193"/>
      <c r="N261" s="193"/>
      <c r="O261" s="193"/>
      <c r="P261" s="193"/>
      <c r="Q261" s="193"/>
      <c r="R261" s="193"/>
      <c r="S261" s="193"/>
    </row>
    <row r="262" spans="1:19" s="222" customFormat="1" ht="15.75">
      <c r="A262" s="221"/>
      <c r="B262" s="221"/>
      <c r="K262" s="193"/>
      <c r="L262" s="193"/>
      <c r="M262" s="193"/>
      <c r="N262" s="193"/>
      <c r="O262" s="193"/>
      <c r="P262" s="193"/>
      <c r="Q262" s="193"/>
      <c r="R262" s="193"/>
      <c r="S262" s="193"/>
    </row>
    <row r="263" spans="1:19" s="222" customFormat="1" ht="15.75">
      <c r="A263" s="221"/>
      <c r="B263" s="221"/>
      <c r="K263" s="193"/>
      <c r="L263" s="193"/>
      <c r="M263" s="193"/>
      <c r="N263" s="193"/>
      <c r="O263" s="193"/>
      <c r="P263" s="193"/>
      <c r="Q263" s="193"/>
      <c r="R263" s="193"/>
      <c r="S263" s="193"/>
    </row>
    <row r="264" spans="1:19" s="222" customFormat="1" ht="15.75">
      <c r="A264" s="221"/>
      <c r="B264" s="221"/>
      <c r="K264" s="193"/>
      <c r="L264" s="193"/>
      <c r="M264" s="193"/>
      <c r="N264" s="193"/>
      <c r="O264" s="193"/>
      <c r="P264" s="193"/>
      <c r="Q264" s="193"/>
      <c r="R264" s="193"/>
      <c r="S264" s="193"/>
    </row>
    <row r="265" spans="1:19" s="222" customFormat="1" ht="15.75">
      <c r="A265" s="221"/>
      <c r="B265" s="221"/>
      <c r="K265" s="193"/>
      <c r="L265" s="193"/>
      <c r="M265" s="193"/>
      <c r="N265" s="193"/>
      <c r="O265" s="193"/>
      <c r="P265" s="193"/>
      <c r="Q265" s="193"/>
      <c r="R265" s="193"/>
      <c r="S265" s="193"/>
    </row>
    <row r="266" spans="1:19" s="222" customFormat="1" ht="15.75">
      <c r="A266" s="221"/>
      <c r="B266" s="221"/>
      <c r="K266" s="193"/>
      <c r="L266" s="193"/>
      <c r="M266" s="193"/>
      <c r="N266" s="193"/>
      <c r="O266" s="193"/>
      <c r="P266" s="193"/>
      <c r="Q266" s="193"/>
      <c r="R266" s="193"/>
      <c r="S266" s="193"/>
    </row>
    <row r="267" spans="1:19" s="222" customFormat="1" ht="15.75">
      <c r="A267" s="221"/>
      <c r="B267" s="221"/>
      <c r="K267" s="193"/>
      <c r="L267" s="193"/>
      <c r="M267" s="193"/>
      <c r="N267" s="193"/>
      <c r="O267" s="193"/>
      <c r="P267" s="193"/>
      <c r="Q267" s="193"/>
      <c r="R267" s="193"/>
      <c r="S267" s="193"/>
    </row>
    <row r="268" spans="1:19" s="222" customFormat="1" ht="15.75">
      <c r="A268" s="221"/>
      <c r="B268" s="221"/>
      <c r="K268" s="193"/>
      <c r="L268" s="193"/>
      <c r="M268" s="193"/>
      <c r="N268" s="193"/>
      <c r="O268" s="193"/>
      <c r="P268" s="193"/>
      <c r="Q268" s="193"/>
      <c r="R268" s="193"/>
      <c r="S268" s="193"/>
    </row>
    <row r="269" spans="1:19" s="222" customFormat="1" ht="15.75">
      <c r="A269" s="221"/>
      <c r="B269" s="221"/>
      <c r="K269" s="193"/>
      <c r="L269" s="193"/>
      <c r="M269" s="193"/>
      <c r="N269" s="193"/>
      <c r="O269" s="193"/>
      <c r="P269" s="193"/>
      <c r="Q269" s="193"/>
      <c r="R269" s="193"/>
      <c r="S269" s="193"/>
    </row>
    <row r="270" spans="1:19" s="222" customFormat="1" ht="15.75">
      <c r="A270" s="193"/>
      <c r="B270" s="193"/>
      <c r="K270" s="193"/>
      <c r="L270" s="193"/>
      <c r="M270" s="193"/>
      <c r="N270" s="193"/>
      <c r="O270" s="193"/>
      <c r="P270" s="193"/>
      <c r="Q270" s="193"/>
      <c r="R270" s="193"/>
      <c r="S270" s="193"/>
    </row>
    <row r="271" spans="1:19" s="222" customFormat="1" ht="15.75">
      <c r="A271" s="193"/>
      <c r="B271" s="193"/>
      <c r="K271" s="193"/>
      <c r="L271" s="193"/>
      <c r="M271" s="193"/>
      <c r="N271" s="193"/>
      <c r="O271" s="193"/>
      <c r="P271" s="193"/>
      <c r="Q271" s="193"/>
      <c r="R271" s="193"/>
      <c r="S271" s="193"/>
    </row>
    <row r="272" spans="1:19" s="222" customFormat="1" ht="15.75">
      <c r="A272" s="193"/>
      <c r="B272" s="193"/>
      <c r="K272" s="193"/>
      <c r="L272" s="193"/>
      <c r="M272" s="193"/>
      <c r="N272" s="193"/>
      <c r="O272" s="193"/>
      <c r="P272" s="193"/>
      <c r="Q272" s="193"/>
      <c r="R272" s="193"/>
      <c r="S272" s="193"/>
    </row>
    <row r="273" spans="1:19" s="222" customFormat="1" ht="15.75">
      <c r="A273" s="193"/>
      <c r="B273" s="193"/>
      <c r="K273" s="193"/>
      <c r="L273" s="193"/>
      <c r="M273" s="193"/>
      <c r="N273" s="193"/>
      <c r="O273" s="193"/>
      <c r="P273" s="193"/>
      <c r="Q273" s="193"/>
      <c r="R273" s="193"/>
      <c r="S273" s="193"/>
    </row>
    <row r="274" spans="1:19" s="222" customFormat="1" ht="15.75">
      <c r="A274" s="193"/>
      <c r="B274" s="193"/>
      <c r="K274" s="193"/>
      <c r="L274" s="193"/>
      <c r="M274" s="193"/>
      <c r="N274" s="193"/>
      <c r="O274" s="193"/>
      <c r="P274" s="193"/>
      <c r="Q274" s="193"/>
      <c r="R274" s="193"/>
      <c r="S274" s="193"/>
    </row>
    <row r="275" spans="1:19" s="222" customFormat="1" ht="15.75">
      <c r="A275" s="193"/>
      <c r="B275" s="193"/>
      <c r="K275" s="193"/>
      <c r="L275" s="193"/>
      <c r="M275" s="193"/>
      <c r="N275" s="193"/>
      <c r="O275" s="193"/>
      <c r="P275" s="193"/>
      <c r="Q275" s="193"/>
      <c r="R275" s="193"/>
      <c r="S275" s="193"/>
    </row>
    <row r="276" spans="1:19" s="222" customFormat="1" ht="15.75">
      <c r="A276" s="193"/>
      <c r="B276" s="193"/>
      <c r="K276" s="193"/>
      <c r="L276" s="193"/>
      <c r="M276" s="193"/>
      <c r="N276" s="193"/>
      <c r="O276" s="193"/>
      <c r="P276" s="193"/>
      <c r="Q276" s="193"/>
      <c r="R276" s="193"/>
      <c r="S276" s="193"/>
    </row>
    <row r="277" spans="1:19" s="222" customFormat="1" ht="15.75">
      <c r="A277" s="193"/>
      <c r="B277" s="193"/>
      <c r="K277" s="193"/>
      <c r="L277" s="193"/>
      <c r="M277" s="193"/>
      <c r="N277" s="193"/>
      <c r="O277" s="193"/>
      <c r="P277" s="193"/>
      <c r="Q277" s="193"/>
      <c r="R277" s="193"/>
      <c r="S277" s="193"/>
    </row>
    <row r="278" spans="1:19" s="222" customFormat="1" ht="15.75">
      <c r="A278" s="193"/>
      <c r="B278" s="193"/>
      <c r="K278" s="193"/>
      <c r="L278" s="193"/>
      <c r="M278" s="193"/>
      <c r="N278" s="193"/>
      <c r="O278" s="193"/>
      <c r="P278" s="193"/>
      <c r="Q278" s="193"/>
      <c r="R278" s="193"/>
      <c r="S278" s="193"/>
    </row>
    <row r="279" spans="1:19" s="222" customFormat="1" ht="15.75">
      <c r="A279" s="193"/>
      <c r="B279" s="193"/>
      <c r="K279" s="193"/>
      <c r="L279" s="193"/>
      <c r="M279" s="193"/>
      <c r="N279" s="193"/>
      <c r="O279" s="193"/>
      <c r="P279" s="193"/>
      <c r="Q279" s="193"/>
      <c r="R279" s="193"/>
      <c r="S279" s="193"/>
    </row>
    <row r="280" spans="1:19" s="222" customFormat="1" ht="15.75">
      <c r="A280" s="193"/>
      <c r="B280" s="193"/>
      <c r="K280" s="193"/>
      <c r="L280" s="193"/>
      <c r="M280" s="193"/>
      <c r="N280" s="193"/>
      <c r="O280" s="193"/>
      <c r="P280" s="193"/>
      <c r="Q280" s="193"/>
      <c r="R280" s="193"/>
      <c r="S280" s="193"/>
    </row>
    <row r="281" spans="1:19" s="222" customFormat="1" ht="15.75">
      <c r="A281" s="193"/>
      <c r="B281" s="193"/>
      <c r="K281" s="193"/>
      <c r="L281" s="193"/>
      <c r="M281" s="193"/>
      <c r="N281" s="193"/>
      <c r="O281" s="193"/>
      <c r="P281" s="193"/>
      <c r="Q281" s="193"/>
      <c r="R281" s="193"/>
      <c r="S281" s="193"/>
    </row>
    <row r="282" spans="1:19" s="222" customFormat="1" ht="15.75">
      <c r="A282" s="193"/>
      <c r="B282" s="193"/>
      <c r="K282" s="193"/>
      <c r="L282" s="193"/>
      <c r="M282" s="193"/>
      <c r="N282" s="193"/>
      <c r="O282" s="193"/>
      <c r="P282" s="193"/>
      <c r="Q282" s="193"/>
      <c r="R282" s="193"/>
      <c r="S282" s="193"/>
    </row>
    <row r="283" spans="1:19" s="222" customFormat="1" ht="15.75">
      <c r="A283" s="193"/>
      <c r="B283" s="193"/>
      <c r="K283" s="193"/>
      <c r="L283" s="193"/>
      <c r="M283" s="193"/>
      <c r="N283" s="193"/>
      <c r="O283" s="193"/>
      <c r="P283" s="193"/>
      <c r="Q283" s="193"/>
      <c r="R283" s="193"/>
      <c r="S283" s="193"/>
    </row>
    <row r="284" spans="1:19" s="222" customFormat="1" ht="15.75">
      <c r="A284" s="193"/>
      <c r="B284" s="193"/>
      <c r="K284" s="193"/>
      <c r="L284" s="193"/>
      <c r="M284" s="193"/>
      <c r="N284" s="193"/>
      <c r="O284" s="193"/>
      <c r="P284" s="193"/>
      <c r="Q284" s="193"/>
      <c r="R284" s="193"/>
      <c r="S284" s="193"/>
    </row>
    <row r="285" spans="1:19" s="222" customFormat="1" ht="15.75">
      <c r="A285" s="193"/>
      <c r="B285" s="193"/>
      <c r="K285" s="193"/>
      <c r="L285" s="193"/>
      <c r="M285" s="193"/>
      <c r="N285" s="193"/>
      <c r="O285" s="193"/>
      <c r="P285" s="193"/>
      <c r="Q285" s="193"/>
      <c r="R285" s="193"/>
      <c r="S285" s="193"/>
    </row>
    <row r="286" spans="1:19" s="222" customFormat="1" ht="15.75">
      <c r="A286" s="193"/>
      <c r="B286" s="193"/>
      <c r="K286" s="193"/>
      <c r="L286" s="193"/>
      <c r="M286" s="193"/>
      <c r="N286" s="193"/>
      <c r="O286" s="193"/>
      <c r="P286" s="193"/>
      <c r="Q286" s="193"/>
      <c r="R286" s="193"/>
      <c r="S286" s="193"/>
    </row>
    <row r="287" spans="1:19" s="222" customFormat="1" ht="15.75">
      <c r="A287" s="193"/>
      <c r="B287" s="193"/>
      <c r="K287" s="193"/>
      <c r="L287" s="193"/>
      <c r="M287" s="193"/>
      <c r="N287" s="193"/>
      <c r="O287" s="193"/>
      <c r="P287" s="193"/>
      <c r="Q287" s="193"/>
      <c r="R287" s="193"/>
      <c r="S287" s="193"/>
    </row>
    <row r="288" spans="1:19" s="222" customFormat="1" ht="15.75">
      <c r="A288" s="193"/>
      <c r="B288" s="193"/>
      <c r="K288" s="193"/>
      <c r="L288" s="193"/>
      <c r="M288" s="193"/>
      <c r="N288" s="193"/>
      <c r="O288" s="193"/>
      <c r="P288" s="193"/>
      <c r="Q288" s="193"/>
      <c r="R288" s="193"/>
      <c r="S288" s="193"/>
    </row>
    <row r="289" spans="1:19" s="222" customFormat="1" ht="15.75">
      <c r="A289" s="193"/>
      <c r="B289" s="193"/>
      <c r="K289" s="193"/>
      <c r="L289" s="193"/>
      <c r="M289" s="193"/>
      <c r="N289" s="193"/>
      <c r="O289" s="193"/>
      <c r="P289" s="193"/>
      <c r="Q289" s="193"/>
      <c r="R289" s="193"/>
      <c r="S289" s="193"/>
    </row>
    <row r="290" spans="1:19" s="222" customFormat="1" ht="15.75">
      <c r="A290" s="193"/>
      <c r="B290" s="193"/>
      <c r="K290" s="193"/>
      <c r="L290" s="193"/>
      <c r="M290" s="193"/>
      <c r="N290" s="193"/>
      <c r="O290" s="193"/>
      <c r="P290" s="193"/>
      <c r="Q290" s="193"/>
      <c r="R290" s="193"/>
      <c r="S290" s="193"/>
    </row>
    <row r="291" spans="1:19" s="222" customFormat="1" ht="15.75">
      <c r="A291" s="193"/>
      <c r="B291" s="193"/>
      <c r="K291" s="193"/>
      <c r="L291" s="193"/>
      <c r="M291" s="193"/>
      <c r="N291" s="193"/>
      <c r="O291" s="193"/>
      <c r="P291" s="193"/>
      <c r="Q291" s="193"/>
      <c r="R291" s="193"/>
      <c r="S291" s="193"/>
    </row>
    <row r="292" spans="1:19" s="222" customFormat="1" ht="15.75">
      <c r="A292" s="193"/>
      <c r="B292" s="193"/>
      <c r="K292" s="193"/>
      <c r="L292" s="193"/>
      <c r="M292" s="193"/>
      <c r="N292" s="193"/>
      <c r="O292" s="193"/>
      <c r="P292" s="193"/>
      <c r="Q292" s="193"/>
      <c r="R292" s="193"/>
      <c r="S292" s="193"/>
    </row>
    <row r="293" spans="1:19" s="222" customFormat="1" ht="15.75">
      <c r="A293" s="193"/>
      <c r="B293" s="193"/>
      <c r="K293" s="193"/>
      <c r="L293" s="193"/>
      <c r="M293" s="193"/>
      <c r="N293" s="193"/>
      <c r="O293" s="193"/>
      <c r="P293" s="193"/>
      <c r="Q293" s="193"/>
      <c r="R293" s="193"/>
      <c r="S293" s="193"/>
    </row>
    <row r="294" spans="1:19" s="222" customFormat="1" ht="15.75">
      <c r="A294" s="193"/>
      <c r="B294" s="193"/>
      <c r="K294" s="193"/>
      <c r="L294" s="193"/>
      <c r="M294" s="193"/>
      <c r="N294" s="193"/>
      <c r="O294" s="193"/>
      <c r="P294" s="193"/>
      <c r="Q294" s="193"/>
      <c r="R294" s="193"/>
      <c r="S294" s="193"/>
    </row>
    <row r="295" spans="1:19" s="222" customFormat="1" ht="15.75">
      <c r="A295" s="193"/>
      <c r="B295" s="193"/>
      <c r="K295" s="193"/>
      <c r="L295" s="193"/>
      <c r="M295" s="193"/>
      <c r="N295" s="193"/>
      <c r="O295" s="193"/>
      <c r="P295" s="193"/>
      <c r="Q295" s="193"/>
      <c r="R295" s="193"/>
      <c r="S295" s="193"/>
    </row>
    <row r="296" spans="1:19" s="222" customFormat="1" ht="15.75">
      <c r="A296" s="193"/>
      <c r="B296" s="193"/>
      <c r="K296" s="193"/>
      <c r="L296" s="193"/>
      <c r="M296" s="193"/>
      <c r="N296" s="193"/>
      <c r="O296" s="193"/>
      <c r="P296" s="193"/>
      <c r="Q296" s="193"/>
      <c r="R296" s="193"/>
      <c r="S296" s="193"/>
    </row>
    <row r="297" spans="1:19" s="222" customFormat="1" ht="15.75">
      <c r="A297" s="193"/>
      <c r="B297" s="193"/>
      <c r="K297" s="193"/>
      <c r="L297" s="193"/>
      <c r="M297" s="193"/>
      <c r="N297" s="193"/>
      <c r="O297" s="193"/>
      <c r="P297" s="193"/>
      <c r="Q297" s="193"/>
      <c r="R297" s="193"/>
      <c r="S297" s="193"/>
    </row>
    <row r="298" spans="1:19" s="222" customFormat="1" ht="15.75">
      <c r="A298" s="193"/>
      <c r="B298" s="193"/>
      <c r="K298" s="193"/>
      <c r="L298" s="193"/>
      <c r="M298" s="193"/>
      <c r="N298" s="193"/>
      <c r="O298" s="193"/>
      <c r="P298" s="193"/>
      <c r="Q298" s="193"/>
      <c r="R298" s="193"/>
      <c r="S298" s="193"/>
    </row>
    <row r="299" spans="1:19" s="222" customFormat="1" ht="15.75">
      <c r="A299" s="193"/>
      <c r="B299" s="193"/>
      <c r="K299" s="193"/>
      <c r="L299" s="193"/>
      <c r="M299" s="193"/>
      <c r="N299" s="193"/>
      <c r="O299" s="193"/>
      <c r="P299" s="193"/>
      <c r="Q299" s="193"/>
      <c r="R299" s="193"/>
      <c r="S299" s="193"/>
    </row>
    <row r="300" spans="1:19" s="222" customFormat="1" ht="15.75">
      <c r="A300" s="193"/>
      <c r="B300" s="193"/>
      <c r="K300" s="193"/>
      <c r="L300" s="193"/>
      <c r="M300" s="193"/>
      <c r="N300" s="193"/>
      <c r="O300" s="193"/>
      <c r="P300" s="193"/>
      <c r="Q300" s="193"/>
      <c r="R300" s="193"/>
      <c r="S300" s="193"/>
    </row>
    <row r="301" spans="1:19" s="222" customFormat="1" ht="15.75">
      <c r="A301" s="193"/>
      <c r="B301" s="193"/>
      <c r="K301" s="193"/>
      <c r="L301" s="193"/>
      <c r="M301" s="193"/>
      <c r="N301" s="193"/>
      <c r="O301" s="193"/>
      <c r="P301" s="193"/>
      <c r="Q301" s="193"/>
      <c r="R301" s="193"/>
      <c r="S301" s="193"/>
    </row>
    <row r="302" spans="1:19" s="222" customFormat="1" ht="15.75">
      <c r="A302" s="193"/>
      <c r="B302" s="193"/>
      <c r="K302" s="193"/>
      <c r="L302" s="193"/>
      <c r="M302" s="193"/>
      <c r="N302" s="193"/>
      <c r="O302" s="193"/>
      <c r="P302" s="193"/>
      <c r="Q302" s="193"/>
      <c r="R302" s="193"/>
      <c r="S302" s="193"/>
    </row>
    <row r="303" spans="1:19" s="222" customFormat="1" ht="15.75">
      <c r="A303" s="193"/>
      <c r="B303" s="193"/>
      <c r="K303" s="193"/>
      <c r="L303" s="193"/>
      <c r="M303" s="193"/>
      <c r="N303" s="193"/>
      <c r="O303" s="193"/>
      <c r="P303" s="193"/>
      <c r="Q303" s="193"/>
      <c r="R303" s="193"/>
      <c r="S303" s="193"/>
    </row>
    <row r="304" spans="1:19" s="222" customFormat="1" ht="15.75">
      <c r="A304" s="193"/>
      <c r="B304" s="193"/>
      <c r="K304" s="193"/>
      <c r="L304" s="193"/>
      <c r="M304" s="193"/>
      <c r="N304" s="193"/>
      <c r="O304" s="193"/>
      <c r="P304" s="193"/>
      <c r="Q304" s="193"/>
      <c r="R304" s="193"/>
      <c r="S304" s="193"/>
    </row>
    <row r="305" spans="1:19" s="222" customFormat="1" ht="15.75">
      <c r="A305" s="193"/>
      <c r="B305" s="193"/>
      <c r="K305" s="193"/>
      <c r="L305" s="193"/>
      <c r="M305" s="193"/>
      <c r="N305" s="193"/>
      <c r="O305" s="193"/>
      <c r="P305" s="193"/>
      <c r="Q305" s="193"/>
      <c r="R305" s="193"/>
      <c r="S305" s="193"/>
    </row>
    <row r="306" spans="1:19" s="222" customFormat="1" ht="15.75">
      <c r="A306" s="193"/>
      <c r="B306" s="193"/>
      <c r="K306" s="193"/>
      <c r="L306" s="193"/>
      <c r="M306" s="193"/>
      <c r="N306" s="193"/>
      <c r="O306" s="193"/>
      <c r="P306" s="193"/>
      <c r="Q306" s="193"/>
      <c r="R306" s="193"/>
      <c r="S306" s="193"/>
    </row>
    <row r="307" spans="1:19" s="222" customFormat="1" ht="15.75">
      <c r="A307" s="193"/>
      <c r="B307" s="193"/>
      <c r="K307" s="193"/>
      <c r="L307" s="193"/>
      <c r="M307" s="193"/>
      <c r="N307" s="193"/>
      <c r="O307" s="193"/>
      <c r="P307" s="193"/>
      <c r="Q307" s="193"/>
      <c r="R307" s="193"/>
      <c r="S307" s="193"/>
    </row>
    <row r="308" spans="1:19" s="222" customFormat="1" ht="15.75">
      <c r="A308" s="193"/>
      <c r="B308" s="193"/>
      <c r="K308" s="193"/>
      <c r="L308" s="193"/>
      <c r="M308" s="193"/>
      <c r="N308" s="193"/>
      <c r="O308" s="193"/>
      <c r="P308" s="193"/>
      <c r="Q308" s="193"/>
      <c r="R308" s="193"/>
      <c r="S308" s="193"/>
    </row>
    <row r="309" spans="1:19" s="222" customFormat="1" ht="15.75">
      <c r="A309" s="193"/>
      <c r="B309" s="193"/>
      <c r="K309" s="193"/>
      <c r="L309" s="193"/>
      <c r="M309" s="193"/>
      <c r="N309" s="193"/>
      <c r="O309" s="193"/>
      <c r="P309" s="193"/>
      <c r="Q309" s="193"/>
      <c r="R309" s="193"/>
      <c r="S309" s="193"/>
    </row>
    <row r="310" spans="1:19" s="222" customFormat="1" ht="15.75">
      <c r="A310" s="193"/>
      <c r="B310" s="193"/>
      <c r="K310" s="193"/>
      <c r="L310" s="193"/>
      <c r="M310" s="193"/>
      <c r="N310" s="193"/>
      <c r="O310" s="193"/>
      <c r="P310" s="193"/>
      <c r="Q310" s="193"/>
      <c r="R310" s="193"/>
      <c r="S310" s="193"/>
    </row>
    <row r="311" spans="1:19" s="222" customFormat="1" ht="15.75">
      <c r="A311" s="193"/>
      <c r="B311" s="193"/>
      <c r="K311" s="193"/>
      <c r="L311" s="193"/>
      <c r="M311" s="193"/>
      <c r="N311" s="193"/>
      <c r="O311" s="193"/>
      <c r="P311" s="193"/>
      <c r="Q311" s="193"/>
      <c r="R311" s="193"/>
      <c r="S311" s="193"/>
    </row>
    <row r="312" spans="1:19" s="222" customFormat="1" ht="15.75">
      <c r="A312" s="193"/>
      <c r="B312" s="193"/>
      <c r="K312" s="193"/>
      <c r="L312" s="193"/>
      <c r="M312" s="193"/>
      <c r="N312" s="193"/>
      <c r="O312" s="193"/>
      <c r="P312" s="193"/>
      <c r="Q312" s="193"/>
      <c r="R312" s="193"/>
      <c r="S312" s="193"/>
    </row>
    <row r="313" spans="1:19" s="222" customFormat="1" ht="15.75">
      <c r="A313" s="193"/>
      <c r="B313" s="193"/>
      <c r="K313" s="193"/>
      <c r="L313" s="193"/>
      <c r="M313" s="193"/>
      <c r="N313" s="193"/>
      <c r="O313" s="193"/>
      <c r="P313" s="193"/>
      <c r="Q313" s="193"/>
      <c r="R313" s="193"/>
      <c r="S313" s="193"/>
    </row>
    <row r="314" spans="1:19" s="222" customFormat="1" ht="15.75">
      <c r="A314" s="193"/>
      <c r="B314" s="193"/>
      <c r="K314" s="193"/>
      <c r="L314" s="193"/>
      <c r="M314" s="193"/>
      <c r="N314" s="193"/>
      <c r="O314" s="193"/>
      <c r="P314" s="193"/>
      <c r="Q314" s="193"/>
      <c r="R314" s="193"/>
      <c r="S314" s="193"/>
    </row>
    <row r="315" spans="1:19" s="222" customFormat="1" ht="15.75">
      <c r="A315" s="193"/>
      <c r="B315" s="193"/>
      <c r="K315" s="193"/>
      <c r="L315" s="193"/>
      <c r="M315" s="193"/>
      <c r="N315" s="193"/>
      <c r="O315" s="193"/>
      <c r="P315" s="193"/>
      <c r="Q315" s="193"/>
      <c r="R315" s="193"/>
      <c r="S315" s="193"/>
    </row>
    <row r="316" spans="1:19" s="222" customFormat="1" ht="15.75">
      <c r="A316" s="193"/>
      <c r="B316" s="193"/>
      <c r="K316" s="193"/>
      <c r="L316" s="193"/>
      <c r="M316" s="193"/>
      <c r="N316" s="193"/>
      <c r="O316" s="193"/>
      <c r="P316" s="193"/>
      <c r="Q316" s="193"/>
      <c r="R316" s="193"/>
      <c r="S316" s="193"/>
    </row>
    <row r="317" spans="1:19" s="222" customFormat="1" ht="15.75">
      <c r="A317" s="193"/>
      <c r="B317" s="193"/>
      <c r="K317" s="193"/>
      <c r="L317" s="193"/>
      <c r="M317" s="193"/>
      <c r="N317" s="193"/>
      <c r="O317" s="193"/>
      <c r="P317" s="193"/>
      <c r="Q317" s="193"/>
      <c r="R317" s="193"/>
      <c r="S317" s="193"/>
    </row>
    <row r="318" spans="1:19" s="222" customFormat="1" ht="15.75">
      <c r="A318" s="193"/>
      <c r="B318" s="193"/>
      <c r="K318" s="193"/>
      <c r="L318" s="193"/>
      <c r="M318" s="193"/>
      <c r="N318" s="193"/>
      <c r="O318" s="193"/>
      <c r="P318" s="193"/>
      <c r="Q318" s="193"/>
      <c r="R318" s="193"/>
      <c r="S318" s="193"/>
    </row>
    <row r="319" spans="1:19" s="222" customFormat="1" ht="15.75">
      <c r="A319" s="193"/>
      <c r="B319" s="193"/>
      <c r="K319" s="193"/>
      <c r="L319" s="193"/>
      <c r="M319" s="193"/>
      <c r="N319" s="193"/>
      <c r="O319" s="193"/>
      <c r="P319" s="193"/>
      <c r="Q319" s="193"/>
      <c r="R319" s="193"/>
      <c r="S319" s="193"/>
    </row>
    <row r="320" spans="1:19" s="222" customFormat="1" ht="15.75">
      <c r="A320" s="193"/>
      <c r="B320" s="193"/>
      <c r="K320" s="193"/>
      <c r="L320" s="193"/>
      <c r="M320" s="193"/>
      <c r="N320" s="193"/>
      <c r="O320" s="193"/>
      <c r="P320" s="193"/>
      <c r="Q320" s="193"/>
      <c r="R320" s="193"/>
      <c r="S320" s="193"/>
    </row>
    <row r="321" spans="1:19" s="222" customFormat="1" ht="15.75">
      <c r="A321" s="193"/>
      <c r="B321" s="193"/>
      <c r="K321" s="193"/>
      <c r="L321" s="193"/>
      <c r="M321" s="193"/>
      <c r="N321" s="193"/>
      <c r="O321" s="193"/>
      <c r="P321" s="193"/>
      <c r="Q321" s="193"/>
      <c r="R321" s="193"/>
      <c r="S321" s="193"/>
    </row>
    <row r="322" spans="1:19" s="222" customFormat="1" ht="15.75">
      <c r="A322" s="193"/>
      <c r="B322" s="193"/>
      <c r="K322" s="193"/>
      <c r="L322" s="193"/>
      <c r="M322" s="193"/>
      <c r="N322" s="193"/>
      <c r="O322" s="193"/>
      <c r="P322" s="193"/>
      <c r="Q322" s="193"/>
      <c r="R322" s="193"/>
      <c r="S322" s="193"/>
    </row>
    <row r="323" spans="1:19" s="222" customFormat="1" ht="15.75">
      <c r="A323" s="193"/>
      <c r="B323" s="193"/>
      <c r="K323" s="193"/>
      <c r="L323" s="193"/>
      <c r="M323" s="193"/>
      <c r="N323" s="193"/>
      <c r="O323" s="193"/>
      <c r="P323" s="193"/>
      <c r="Q323" s="193"/>
      <c r="R323" s="193"/>
      <c r="S323" s="193"/>
    </row>
    <row r="324" spans="1:19" s="222" customFormat="1" ht="15.75">
      <c r="A324" s="193"/>
      <c r="B324" s="193"/>
      <c r="K324" s="193"/>
      <c r="L324" s="193"/>
      <c r="M324" s="193"/>
      <c r="N324" s="193"/>
      <c r="O324" s="193"/>
      <c r="P324" s="193"/>
      <c r="Q324" s="193"/>
      <c r="R324" s="193"/>
      <c r="S324" s="193"/>
    </row>
    <row r="325" spans="1:19" s="222" customFormat="1" ht="15.75">
      <c r="A325" s="193"/>
      <c r="B325" s="193"/>
      <c r="K325" s="193"/>
      <c r="L325" s="193"/>
      <c r="M325" s="193"/>
      <c r="N325" s="193"/>
      <c r="O325" s="193"/>
      <c r="P325" s="193"/>
      <c r="Q325" s="193"/>
      <c r="R325" s="193"/>
      <c r="S325" s="193"/>
    </row>
    <row r="326" spans="1:19" s="222" customFormat="1" ht="15.75">
      <c r="A326" s="193"/>
      <c r="B326" s="193"/>
      <c r="K326" s="193"/>
      <c r="L326" s="193"/>
      <c r="M326" s="193"/>
      <c r="N326" s="193"/>
      <c r="O326" s="193"/>
      <c r="P326" s="193"/>
      <c r="Q326" s="193"/>
      <c r="R326" s="193"/>
      <c r="S326" s="193"/>
    </row>
    <row r="327" spans="1:19" s="222" customFormat="1" ht="15.75">
      <c r="A327" s="193"/>
      <c r="B327" s="193"/>
      <c r="K327" s="193"/>
      <c r="L327" s="193"/>
      <c r="M327" s="193"/>
      <c r="N327" s="193"/>
      <c r="O327" s="193"/>
      <c r="P327" s="193"/>
      <c r="Q327" s="193"/>
      <c r="R327" s="193"/>
      <c r="S327" s="193"/>
    </row>
    <row r="328" spans="1:19" s="222" customFormat="1" ht="15.75">
      <c r="A328" s="193"/>
      <c r="B328" s="193"/>
      <c r="K328" s="193"/>
      <c r="L328" s="193"/>
      <c r="M328" s="193"/>
      <c r="N328" s="193"/>
      <c r="O328" s="193"/>
      <c r="P328" s="193"/>
      <c r="Q328" s="193"/>
      <c r="R328" s="193"/>
      <c r="S328" s="193"/>
    </row>
    <row r="329" spans="1:19" s="222" customFormat="1" ht="15.75">
      <c r="A329" s="193"/>
      <c r="B329" s="193"/>
      <c r="K329" s="193"/>
      <c r="L329" s="193"/>
      <c r="M329" s="193"/>
      <c r="N329" s="193"/>
      <c r="O329" s="193"/>
      <c r="P329" s="193"/>
      <c r="Q329" s="193"/>
      <c r="R329" s="193"/>
      <c r="S329" s="193"/>
    </row>
    <row r="330" spans="1:19" s="222" customFormat="1" ht="15.75">
      <c r="A330" s="193"/>
      <c r="B330" s="193"/>
      <c r="K330" s="193"/>
      <c r="L330" s="193"/>
      <c r="M330" s="193"/>
      <c r="N330" s="193"/>
      <c r="O330" s="193"/>
      <c r="P330" s="193"/>
      <c r="Q330" s="193"/>
      <c r="R330" s="193"/>
      <c r="S330" s="193"/>
    </row>
    <row r="331" spans="1:19" s="222" customFormat="1" ht="15.75">
      <c r="A331" s="193"/>
      <c r="B331" s="193"/>
      <c r="K331" s="193"/>
      <c r="L331" s="193"/>
      <c r="M331" s="193"/>
      <c r="N331" s="193"/>
      <c r="O331" s="193"/>
      <c r="P331" s="193"/>
      <c r="Q331" s="193"/>
      <c r="R331" s="193"/>
      <c r="S331" s="193"/>
    </row>
    <row r="332" spans="1:19" s="222" customFormat="1" ht="15.75">
      <c r="A332" s="193"/>
      <c r="B332" s="193"/>
      <c r="K332" s="193"/>
      <c r="L332" s="193"/>
      <c r="M332" s="193"/>
      <c r="N332" s="193"/>
      <c r="O332" s="193"/>
      <c r="P332" s="193"/>
      <c r="Q332" s="193"/>
      <c r="R332" s="193"/>
      <c r="S332" s="193"/>
    </row>
    <row r="333" spans="1:19" s="222" customFormat="1" ht="15.75">
      <c r="A333" s="193"/>
      <c r="B333" s="193"/>
      <c r="K333" s="193"/>
      <c r="L333" s="193"/>
      <c r="M333" s="193"/>
      <c r="N333" s="193"/>
      <c r="O333" s="193"/>
      <c r="P333" s="193"/>
      <c r="Q333" s="193"/>
      <c r="R333" s="193"/>
      <c r="S333" s="193"/>
    </row>
    <row r="334" spans="1:19" s="222" customFormat="1" ht="15.75">
      <c r="A334" s="193"/>
      <c r="B334" s="193"/>
      <c r="K334" s="193"/>
      <c r="L334" s="193"/>
      <c r="M334" s="193"/>
      <c r="N334" s="193"/>
      <c r="O334" s="193"/>
      <c r="P334" s="193"/>
      <c r="Q334" s="193"/>
      <c r="R334" s="193"/>
      <c r="S334" s="193"/>
    </row>
    <row r="335" spans="1:19" s="222" customFormat="1" ht="15.75">
      <c r="A335" s="193"/>
      <c r="B335" s="193"/>
      <c r="K335" s="193"/>
      <c r="L335" s="193"/>
      <c r="M335" s="193"/>
      <c r="N335" s="193"/>
      <c r="O335" s="193"/>
      <c r="P335" s="193"/>
      <c r="Q335" s="193"/>
      <c r="R335" s="193"/>
      <c r="S335" s="193"/>
    </row>
    <row r="336" spans="1:19" s="222" customFormat="1" ht="15.75">
      <c r="A336" s="193"/>
      <c r="B336" s="193"/>
      <c r="K336" s="193"/>
      <c r="L336" s="193"/>
      <c r="M336" s="193"/>
      <c r="N336" s="193"/>
      <c r="O336" s="193"/>
      <c r="P336" s="193"/>
      <c r="Q336" s="193"/>
      <c r="R336" s="193"/>
      <c r="S336" s="193"/>
    </row>
    <row r="337" spans="1:19" s="222" customFormat="1" ht="15.75">
      <c r="A337" s="193"/>
      <c r="B337" s="193"/>
      <c r="K337" s="193"/>
      <c r="L337" s="193"/>
      <c r="M337" s="193"/>
      <c r="N337" s="193"/>
      <c r="O337" s="193"/>
      <c r="P337" s="193"/>
      <c r="Q337" s="193"/>
      <c r="R337" s="193"/>
      <c r="S337" s="193"/>
    </row>
    <row r="338" spans="1:19" s="222" customFormat="1" ht="15.75">
      <c r="A338" s="193"/>
      <c r="B338" s="193"/>
      <c r="K338" s="193"/>
      <c r="L338" s="193"/>
      <c r="M338" s="193"/>
      <c r="N338" s="193"/>
      <c r="O338" s="193"/>
      <c r="P338" s="193"/>
      <c r="Q338" s="193"/>
      <c r="R338" s="193"/>
      <c r="S338" s="193"/>
    </row>
    <row r="339" spans="1:19" s="222" customFormat="1" ht="15.75">
      <c r="A339" s="193"/>
      <c r="B339" s="193"/>
      <c r="K339" s="193"/>
      <c r="L339" s="193"/>
      <c r="M339" s="193"/>
      <c r="N339" s="193"/>
      <c r="O339" s="193"/>
      <c r="P339" s="193"/>
      <c r="Q339" s="193"/>
      <c r="R339" s="193"/>
      <c r="S339" s="193"/>
    </row>
    <row r="340" spans="1:19" s="222" customFormat="1" ht="15.75">
      <c r="A340" s="193"/>
      <c r="B340" s="193"/>
      <c r="K340" s="193"/>
      <c r="L340" s="193"/>
      <c r="M340" s="193"/>
      <c r="N340" s="193"/>
      <c r="O340" s="193"/>
      <c r="P340" s="193"/>
      <c r="Q340" s="193"/>
      <c r="R340" s="193"/>
      <c r="S340" s="193"/>
    </row>
    <row r="341" spans="1:19" s="222" customFormat="1" ht="15.75">
      <c r="A341" s="193"/>
      <c r="B341" s="193"/>
      <c r="K341" s="193"/>
      <c r="L341" s="193"/>
      <c r="M341" s="193"/>
      <c r="N341" s="193"/>
      <c r="O341" s="193"/>
      <c r="P341" s="193"/>
      <c r="Q341" s="193"/>
      <c r="R341" s="193"/>
      <c r="S341" s="193"/>
    </row>
    <row r="342" spans="1:19" s="222" customFormat="1" ht="15.75">
      <c r="A342" s="193"/>
      <c r="B342" s="193"/>
      <c r="K342" s="193"/>
      <c r="L342" s="193"/>
      <c r="M342" s="193"/>
      <c r="N342" s="193"/>
      <c r="O342" s="193"/>
      <c r="P342" s="193"/>
      <c r="Q342" s="193"/>
      <c r="R342" s="193"/>
      <c r="S342" s="193"/>
    </row>
    <row r="343" spans="1:19" s="222" customFormat="1" ht="15.75">
      <c r="A343" s="193"/>
      <c r="B343" s="193"/>
      <c r="K343" s="193"/>
      <c r="L343" s="193"/>
      <c r="M343" s="193"/>
      <c r="N343" s="193"/>
      <c r="O343" s="193"/>
      <c r="P343" s="193"/>
      <c r="Q343" s="193"/>
      <c r="R343" s="193"/>
      <c r="S343" s="193"/>
    </row>
    <row r="344" spans="1:19" s="222" customFormat="1" ht="15.75">
      <c r="A344" s="193"/>
      <c r="B344" s="193"/>
      <c r="K344" s="193"/>
      <c r="L344" s="193"/>
      <c r="M344" s="193"/>
      <c r="N344" s="193"/>
      <c r="O344" s="193"/>
      <c r="P344" s="193"/>
      <c r="Q344" s="193"/>
      <c r="R344" s="193"/>
      <c r="S344" s="193"/>
    </row>
    <row r="345" spans="1:19" s="222" customFormat="1" ht="15.75">
      <c r="A345" s="193"/>
      <c r="B345" s="193"/>
      <c r="K345" s="193"/>
      <c r="L345" s="193"/>
      <c r="M345" s="193"/>
      <c r="N345" s="193"/>
      <c r="O345" s="193"/>
      <c r="P345" s="193"/>
      <c r="Q345" s="193"/>
      <c r="R345" s="193"/>
      <c r="S345" s="193"/>
    </row>
    <row r="346" spans="1:19" s="222" customFormat="1" ht="15.75">
      <c r="A346" s="193"/>
      <c r="B346" s="193"/>
      <c r="K346" s="193"/>
      <c r="L346" s="193"/>
      <c r="M346" s="193"/>
      <c r="N346" s="193"/>
      <c r="O346" s="193"/>
      <c r="P346" s="193"/>
      <c r="Q346" s="193"/>
      <c r="R346" s="193"/>
      <c r="S346" s="193"/>
    </row>
    <row r="347" spans="1:19" s="222" customFormat="1" ht="15.75">
      <c r="A347" s="193"/>
      <c r="B347" s="193"/>
      <c r="C347" s="223"/>
      <c r="D347" s="223"/>
      <c r="E347" s="223"/>
      <c r="F347" s="223"/>
      <c r="G347" s="223"/>
      <c r="H347" s="223"/>
      <c r="K347" s="193"/>
      <c r="L347" s="193"/>
      <c r="M347" s="193"/>
      <c r="N347" s="193"/>
      <c r="O347" s="193"/>
      <c r="P347" s="193"/>
      <c r="Q347" s="193"/>
      <c r="R347" s="193"/>
      <c r="S347" s="193"/>
    </row>
    <row r="348" spans="1:19" s="222" customFormat="1" ht="15.75">
      <c r="A348" s="193"/>
      <c r="B348" s="193"/>
      <c r="C348" s="223"/>
      <c r="D348" s="223"/>
      <c r="E348" s="223"/>
      <c r="F348" s="223"/>
      <c r="G348" s="223"/>
      <c r="H348" s="223"/>
      <c r="K348" s="193"/>
      <c r="L348" s="193"/>
      <c r="M348" s="193"/>
      <c r="N348" s="193"/>
      <c r="O348" s="193"/>
      <c r="P348" s="193"/>
      <c r="Q348" s="193"/>
      <c r="R348" s="193"/>
      <c r="S348" s="193"/>
    </row>
    <row r="349" spans="1:19" s="222" customFormat="1" ht="15.75">
      <c r="A349" s="193"/>
      <c r="B349" s="193"/>
      <c r="C349" s="223"/>
      <c r="D349" s="223"/>
      <c r="E349" s="223"/>
      <c r="F349" s="223"/>
      <c r="G349" s="223"/>
      <c r="H349" s="223"/>
      <c r="K349" s="193"/>
      <c r="L349" s="193"/>
      <c r="M349" s="193"/>
      <c r="N349" s="193"/>
      <c r="O349" s="193"/>
      <c r="P349" s="193"/>
      <c r="Q349" s="193"/>
      <c r="R349" s="193"/>
      <c r="S349" s="193"/>
    </row>
    <row r="350" spans="1:19" s="222" customFormat="1" ht="15.75">
      <c r="A350" s="193"/>
      <c r="B350" s="193"/>
      <c r="C350" s="223"/>
      <c r="D350" s="223"/>
      <c r="E350" s="223"/>
      <c r="F350" s="223"/>
      <c r="G350" s="223"/>
      <c r="H350" s="223"/>
      <c r="K350" s="193"/>
      <c r="L350" s="193"/>
      <c r="M350" s="193"/>
      <c r="N350" s="193"/>
      <c r="O350" s="193"/>
      <c r="P350" s="193"/>
      <c r="Q350" s="193"/>
      <c r="R350" s="193"/>
      <c r="S350" s="193"/>
    </row>
    <row r="351" spans="1:19" s="222" customFormat="1" ht="15.75">
      <c r="A351" s="193"/>
      <c r="B351" s="193"/>
      <c r="C351" s="223"/>
      <c r="D351" s="223"/>
      <c r="E351" s="223"/>
      <c r="F351" s="223"/>
      <c r="G351" s="223"/>
      <c r="H351" s="223"/>
      <c r="K351" s="193"/>
      <c r="L351" s="193"/>
      <c r="M351" s="193"/>
      <c r="N351" s="193"/>
      <c r="O351" s="193"/>
      <c r="P351" s="193"/>
      <c r="Q351" s="193"/>
      <c r="R351" s="193"/>
      <c r="S351" s="193"/>
    </row>
    <row r="352" spans="1:19" s="222" customFormat="1" ht="15.75">
      <c r="A352" s="193"/>
      <c r="B352" s="193"/>
      <c r="C352" s="223"/>
      <c r="D352" s="223"/>
      <c r="E352" s="223"/>
      <c r="F352" s="223"/>
      <c r="G352" s="223"/>
      <c r="H352" s="223"/>
      <c r="K352" s="193"/>
      <c r="L352" s="193"/>
      <c r="M352" s="193"/>
      <c r="N352" s="193"/>
      <c r="O352" s="193"/>
      <c r="P352" s="193"/>
      <c r="Q352" s="193"/>
      <c r="R352" s="193"/>
      <c r="S352" s="193"/>
    </row>
    <row r="353" spans="1:19" s="222" customFormat="1" ht="15.75">
      <c r="A353" s="193"/>
      <c r="B353" s="193"/>
      <c r="C353" s="223"/>
      <c r="D353" s="223"/>
      <c r="E353" s="223"/>
      <c r="F353" s="223"/>
      <c r="G353" s="223"/>
      <c r="H353" s="223"/>
      <c r="K353" s="193"/>
      <c r="L353" s="193"/>
      <c r="M353" s="193"/>
      <c r="N353" s="193"/>
      <c r="O353" s="193"/>
      <c r="P353" s="193"/>
      <c r="Q353" s="193"/>
      <c r="R353" s="193"/>
      <c r="S353" s="193"/>
    </row>
    <row r="354" spans="1:19" s="222" customFormat="1" ht="15.75">
      <c r="A354" s="193"/>
      <c r="B354" s="193"/>
      <c r="C354" s="223"/>
      <c r="D354" s="223"/>
      <c r="E354" s="223"/>
      <c r="F354" s="223"/>
      <c r="G354" s="223"/>
      <c r="H354" s="223"/>
      <c r="K354" s="193"/>
      <c r="L354" s="193"/>
      <c r="M354" s="193"/>
      <c r="N354" s="193"/>
      <c r="O354" s="193"/>
      <c r="P354" s="193"/>
      <c r="Q354" s="193"/>
      <c r="R354" s="193"/>
      <c r="S354" s="193"/>
    </row>
    <row r="355" spans="1:19" s="222" customFormat="1" ht="15.75">
      <c r="A355" s="193"/>
      <c r="B355" s="193"/>
      <c r="C355" s="223"/>
      <c r="D355" s="223"/>
      <c r="E355" s="223"/>
      <c r="F355" s="223"/>
      <c r="G355" s="223"/>
      <c r="H355" s="223"/>
      <c r="K355" s="193"/>
      <c r="L355" s="193"/>
      <c r="M355" s="193"/>
      <c r="N355" s="193"/>
      <c r="O355" s="193"/>
      <c r="P355" s="193"/>
      <c r="Q355" s="193"/>
      <c r="R355" s="193"/>
      <c r="S355" s="193"/>
    </row>
    <row r="356" spans="1:19" s="222" customFormat="1" ht="15.75">
      <c r="A356" s="193"/>
      <c r="B356" s="193"/>
      <c r="C356" s="223"/>
      <c r="D356" s="223"/>
      <c r="E356" s="223"/>
      <c r="F356" s="223"/>
      <c r="G356" s="223"/>
      <c r="H356" s="223"/>
      <c r="K356" s="193"/>
      <c r="L356" s="193"/>
      <c r="M356" s="193"/>
      <c r="N356" s="193"/>
      <c r="O356" s="193"/>
      <c r="P356" s="193"/>
      <c r="Q356" s="193"/>
      <c r="R356" s="193"/>
      <c r="S356" s="193"/>
    </row>
    <row r="357" spans="1:19" s="222" customFormat="1" ht="15.75">
      <c r="A357" s="193"/>
      <c r="B357" s="193"/>
      <c r="C357" s="223"/>
      <c r="D357" s="223"/>
      <c r="E357" s="223"/>
      <c r="F357" s="223"/>
      <c r="G357" s="223"/>
      <c r="H357" s="223"/>
      <c r="K357" s="193"/>
      <c r="L357" s="193"/>
      <c r="M357" s="193"/>
      <c r="N357" s="193"/>
      <c r="O357" s="193"/>
      <c r="P357" s="193"/>
      <c r="Q357" s="193"/>
      <c r="R357" s="193"/>
      <c r="S357" s="193"/>
    </row>
    <row r="358" spans="1:19" s="222" customFormat="1" ht="15.75">
      <c r="A358" s="193"/>
      <c r="B358" s="193"/>
      <c r="C358" s="223"/>
      <c r="D358" s="223"/>
      <c r="E358" s="223"/>
      <c r="F358" s="223"/>
      <c r="G358" s="223"/>
      <c r="H358" s="223"/>
      <c r="K358" s="193"/>
      <c r="L358" s="193"/>
      <c r="M358" s="193"/>
      <c r="N358" s="193"/>
      <c r="O358" s="193"/>
      <c r="P358" s="193"/>
      <c r="Q358" s="193"/>
      <c r="R358" s="193"/>
      <c r="S358" s="193"/>
    </row>
    <row r="359" spans="1:19" s="222" customFormat="1" ht="15.75">
      <c r="A359" s="193"/>
      <c r="B359" s="193"/>
      <c r="C359" s="223"/>
      <c r="D359" s="223"/>
      <c r="E359" s="223"/>
      <c r="F359" s="223"/>
      <c r="G359" s="223"/>
      <c r="H359" s="223"/>
      <c r="K359" s="193"/>
      <c r="L359" s="193"/>
      <c r="M359" s="193"/>
      <c r="N359" s="193"/>
      <c r="O359" s="193"/>
      <c r="P359" s="193"/>
      <c r="Q359" s="193"/>
      <c r="R359" s="193"/>
      <c r="S359" s="193"/>
    </row>
    <row r="360" spans="1:19" s="222" customFormat="1" ht="15.75">
      <c r="A360" s="193"/>
      <c r="B360" s="193"/>
      <c r="C360" s="223"/>
      <c r="D360" s="223"/>
      <c r="E360" s="223"/>
      <c r="F360" s="223"/>
      <c r="G360" s="223"/>
      <c r="H360" s="223"/>
      <c r="K360" s="193"/>
      <c r="L360" s="193"/>
      <c r="M360" s="193"/>
      <c r="N360" s="193"/>
      <c r="O360" s="193"/>
      <c r="P360" s="193"/>
      <c r="Q360" s="193"/>
      <c r="R360" s="193"/>
      <c r="S360" s="193"/>
    </row>
    <row r="361" spans="1:19" s="222" customFormat="1" ht="15.75">
      <c r="A361" s="193"/>
      <c r="B361" s="193"/>
      <c r="C361" s="223"/>
      <c r="D361" s="223"/>
      <c r="E361" s="223"/>
      <c r="F361" s="223"/>
      <c r="G361" s="223"/>
      <c r="H361" s="223"/>
      <c r="K361" s="193"/>
      <c r="L361" s="193"/>
      <c r="M361" s="193"/>
      <c r="N361" s="193"/>
      <c r="O361" s="193"/>
      <c r="P361" s="193"/>
      <c r="Q361" s="193"/>
      <c r="R361" s="193"/>
      <c r="S361" s="193"/>
    </row>
    <row r="362" spans="1:19" s="222" customFormat="1" ht="15.75">
      <c r="A362" s="193"/>
      <c r="B362" s="193"/>
      <c r="C362" s="223"/>
      <c r="D362" s="223"/>
      <c r="E362" s="223"/>
      <c r="F362" s="223"/>
      <c r="G362" s="223"/>
      <c r="H362" s="223"/>
      <c r="K362" s="193"/>
      <c r="L362" s="193"/>
      <c r="M362" s="193"/>
      <c r="N362" s="193"/>
      <c r="O362" s="193"/>
      <c r="P362" s="193"/>
      <c r="Q362" s="193"/>
      <c r="R362" s="193"/>
      <c r="S362" s="193"/>
    </row>
    <row r="363" spans="1:19" s="222" customFormat="1" ht="15.75">
      <c r="A363" s="193"/>
      <c r="B363" s="193"/>
      <c r="C363" s="223"/>
      <c r="D363" s="223"/>
      <c r="E363" s="223"/>
      <c r="F363" s="223"/>
      <c r="G363" s="223"/>
      <c r="H363" s="223"/>
      <c r="K363" s="193"/>
      <c r="L363" s="193"/>
      <c r="M363" s="193"/>
      <c r="N363" s="193"/>
      <c r="O363" s="193"/>
      <c r="P363" s="193"/>
      <c r="Q363" s="193"/>
      <c r="R363" s="193"/>
      <c r="S363" s="193"/>
    </row>
    <row r="364" spans="1:19" s="222" customFormat="1" ht="15.75">
      <c r="A364" s="193"/>
      <c r="B364" s="193"/>
      <c r="C364" s="223"/>
      <c r="D364" s="223"/>
      <c r="E364" s="223"/>
      <c r="F364" s="223"/>
      <c r="G364" s="223"/>
      <c r="H364" s="223"/>
      <c r="K364" s="193"/>
      <c r="L364" s="193"/>
      <c r="M364" s="193"/>
      <c r="N364" s="193"/>
      <c r="O364" s="193"/>
      <c r="P364" s="193"/>
      <c r="Q364" s="193"/>
      <c r="R364" s="193"/>
      <c r="S364" s="193"/>
    </row>
    <row r="365" spans="1:19" s="222" customFormat="1" ht="15.75">
      <c r="A365" s="193"/>
      <c r="B365" s="193"/>
      <c r="C365" s="223"/>
      <c r="D365" s="223"/>
      <c r="E365" s="223"/>
      <c r="F365" s="223"/>
      <c r="G365" s="223"/>
      <c r="H365" s="223"/>
      <c r="K365" s="193"/>
      <c r="L365" s="193"/>
      <c r="M365" s="193"/>
      <c r="N365" s="193"/>
      <c r="O365" s="193"/>
      <c r="P365" s="193"/>
      <c r="Q365" s="193"/>
      <c r="R365" s="193"/>
      <c r="S365" s="193"/>
    </row>
    <row r="366" spans="1:19" s="222" customFormat="1" ht="15.75">
      <c r="A366" s="193"/>
      <c r="B366" s="193"/>
      <c r="C366" s="223"/>
      <c r="D366" s="223"/>
      <c r="E366" s="223"/>
      <c r="F366" s="223"/>
      <c r="G366" s="223"/>
      <c r="H366" s="223"/>
      <c r="K366" s="193"/>
      <c r="L366" s="193"/>
      <c r="M366" s="193"/>
      <c r="N366" s="193"/>
      <c r="O366" s="193"/>
      <c r="P366" s="193"/>
      <c r="Q366" s="193"/>
      <c r="R366" s="193"/>
      <c r="S366" s="193"/>
    </row>
    <row r="367" spans="1:19" s="222" customFormat="1" ht="15.75">
      <c r="A367" s="193"/>
      <c r="B367" s="193"/>
      <c r="C367" s="223"/>
      <c r="D367" s="223"/>
      <c r="E367" s="223"/>
      <c r="F367" s="223"/>
      <c r="G367" s="223"/>
      <c r="H367" s="223"/>
      <c r="K367" s="193"/>
      <c r="L367" s="193"/>
      <c r="M367" s="193"/>
      <c r="N367" s="193"/>
      <c r="O367" s="193"/>
      <c r="P367" s="193"/>
      <c r="Q367" s="193"/>
      <c r="R367" s="193"/>
      <c r="S367" s="193"/>
    </row>
    <row r="368" spans="1:19" s="222" customFormat="1" ht="15.75">
      <c r="A368" s="193"/>
      <c r="B368" s="193"/>
      <c r="C368" s="223"/>
      <c r="D368" s="223"/>
      <c r="E368" s="223"/>
      <c r="F368" s="223"/>
      <c r="G368" s="223"/>
      <c r="H368" s="223"/>
      <c r="K368" s="193"/>
      <c r="L368" s="193"/>
      <c r="M368" s="193"/>
      <c r="N368" s="193"/>
      <c r="O368" s="193"/>
      <c r="P368" s="193"/>
      <c r="Q368" s="193"/>
      <c r="R368" s="193"/>
      <c r="S368" s="193"/>
    </row>
    <row r="369" spans="1:19" s="222" customFormat="1" ht="15.75">
      <c r="A369" s="193"/>
      <c r="B369" s="193"/>
      <c r="C369" s="223"/>
      <c r="D369" s="223"/>
      <c r="E369" s="223"/>
      <c r="F369" s="223"/>
      <c r="G369" s="223"/>
      <c r="H369" s="223"/>
      <c r="K369" s="193"/>
      <c r="L369" s="193"/>
      <c r="M369" s="193"/>
      <c r="N369" s="193"/>
      <c r="O369" s="193"/>
      <c r="P369" s="193"/>
      <c r="Q369" s="193"/>
      <c r="R369" s="193"/>
      <c r="S369" s="193"/>
    </row>
    <row r="370" spans="1:19" s="222" customFormat="1" ht="15.75">
      <c r="A370" s="193"/>
      <c r="B370" s="193"/>
      <c r="C370" s="223"/>
      <c r="D370" s="223"/>
      <c r="E370" s="223"/>
      <c r="F370" s="223"/>
      <c r="G370" s="223"/>
      <c r="H370" s="223"/>
      <c r="K370" s="193"/>
      <c r="L370" s="193"/>
      <c r="M370" s="193"/>
      <c r="N370" s="193"/>
      <c r="O370" s="193"/>
      <c r="P370" s="193"/>
      <c r="Q370" s="193"/>
      <c r="R370" s="193"/>
      <c r="S370" s="193"/>
    </row>
    <row r="371" spans="1:19" s="222" customFormat="1" ht="15.75">
      <c r="A371" s="193"/>
      <c r="B371" s="193"/>
      <c r="C371" s="223"/>
      <c r="D371" s="223"/>
      <c r="E371" s="223"/>
      <c r="F371" s="223"/>
      <c r="G371" s="223"/>
      <c r="H371" s="223"/>
      <c r="K371" s="193"/>
      <c r="L371" s="193"/>
      <c r="M371" s="193"/>
      <c r="N371" s="193"/>
      <c r="O371" s="193"/>
      <c r="P371" s="193"/>
      <c r="Q371" s="193"/>
      <c r="R371" s="193"/>
      <c r="S371" s="193"/>
    </row>
    <row r="372" spans="1:19" s="222" customFormat="1" ht="15.75">
      <c r="A372" s="193"/>
      <c r="B372" s="193"/>
      <c r="C372" s="223"/>
      <c r="D372" s="223"/>
      <c r="E372" s="223"/>
      <c r="F372" s="223"/>
      <c r="G372" s="223"/>
      <c r="H372" s="223"/>
      <c r="K372" s="193"/>
      <c r="L372" s="193"/>
      <c r="M372" s="193"/>
      <c r="N372" s="193"/>
      <c r="O372" s="193"/>
      <c r="P372" s="193"/>
      <c r="Q372" s="193"/>
      <c r="R372" s="193"/>
      <c r="S372" s="193"/>
    </row>
    <row r="373" spans="1:19" s="222" customFormat="1" ht="15.75">
      <c r="A373" s="193"/>
      <c r="B373" s="193"/>
      <c r="C373" s="223"/>
      <c r="D373" s="223"/>
      <c r="E373" s="223"/>
      <c r="F373" s="223"/>
      <c r="G373" s="223"/>
      <c r="H373" s="223"/>
      <c r="K373" s="193"/>
      <c r="L373" s="193"/>
      <c r="M373" s="193"/>
      <c r="N373" s="193"/>
      <c r="O373" s="193"/>
      <c r="P373" s="193"/>
      <c r="Q373" s="193"/>
      <c r="R373" s="193"/>
      <c r="S373" s="193"/>
    </row>
    <row r="374" spans="1:19" s="222" customFormat="1" ht="15.75">
      <c r="A374" s="193"/>
      <c r="B374" s="193"/>
      <c r="C374" s="223"/>
      <c r="D374" s="223"/>
      <c r="E374" s="223"/>
      <c r="F374" s="223"/>
      <c r="G374" s="223"/>
      <c r="H374" s="223"/>
      <c r="K374" s="193"/>
      <c r="L374" s="193"/>
      <c r="M374" s="193"/>
      <c r="N374" s="193"/>
      <c r="O374" s="193"/>
      <c r="P374" s="193"/>
      <c r="Q374" s="193"/>
      <c r="R374" s="193"/>
      <c r="S374" s="193"/>
    </row>
    <row r="375" spans="1:19" s="222" customFormat="1" ht="15.75">
      <c r="A375" s="193"/>
      <c r="B375" s="193"/>
      <c r="C375" s="223"/>
      <c r="D375" s="223"/>
      <c r="E375" s="223"/>
      <c r="F375" s="223"/>
      <c r="G375" s="223"/>
      <c r="H375" s="223"/>
      <c r="K375" s="193"/>
      <c r="L375" s="193"/>
      <c r="M375" s="193"/>
      <c r="N375" s="193"/>
      <c r="O375" s="193"/>
      <c r="P375" s="193"/>
      <c r="Q375" s="193"/>
      <c r="R375" s="193"/>
      <c r="S375" s="193"/>
    </row>
    <row r="376" spans="1:19" s="222" customFormat="1" ht="15.75">
      <c r="A376" s="193"/>
      <c r="B376" s="193"/>
      <c r="C376" s="223"/>
      <c r="D376" s="223"/>
      <c r="E376" s="223"/>
      <c r="F376" s="223"/>
      <c r="G376" s="223"/>
      <c r="H376" s="223"/>
      <c r="K376" s="193"/>
      <c r="L376" s="193"/>
      <c r="M376" s="193"/>
      <c r="N376" s="193"/>
      <c r="O376" s="193"/>
      <c r="P376" s="193"/>
      <c r="Q376" s="193"/>
      <c r="R376" s="193"/>
      <c r="S376" s="193"/>
    </row>
    <row r="377" spans="1:19" s="222" customFormat="1" ht="15.75">
      <c r="A377" s="193"/>
      <c r="B377" s="193"/>
      <c r="C377" s="223"/>
      <c r="D377" s="223"/>
      <c r="E377" s="223"/>
      <c r="F377" s="223"/>
      <c r="G377" s="223"/>
      <c r="H377" s="223"/>
      <c r="K377" s="193"/>
      <c r="L377" s="193"/>
      <c r="M377" s="193"/>
      <c r="N377" s="193"/>
      <c r="O377" s="193"/>
      <c r="P377" s="193"/>
      <c r="Q377" s="193"/>
      <c r="R377" s="193"/>
      <c r="S377" s="193"/>
    </row>
    <row r="378" spans="1:19" s="222" customFormat="1" ht="15.75">
      <c r="A378" s="193"/>
      <c r="B378" s="193"/>
      <c r="C378" s="223"/>
      <c r="D378" s="223"/>
      <c r="E378" s="223"/>
      <c r="F378" s="223"/>
      <c r="G378" s="223"/>
      <c r="H378" s="223"/>
      <c r="K378" s="193"/>
      <c r="L378" s="193"/>
      <c r="M378" s="193"/>
      <c r="N378" s="193"/>
      <c r="O378" s="193"/>
      <c r="P378" s="193"/>
      <c r="Q378" s="193"/>
      <c r="R378" s="193"/>
      <c r="S378" s="193"/>
    </row>
    <row r="379" spans="1:19" s="222" customFormat="1" ht="15.75">
      <c r="A379" s="193"/>
      <c r="B379" s="193"/>
      <c r="C379" s="223"/>
      <c r="D379" s="223"/>
      <c r="E379" s="223"/>
      <c r="F379" s="223"/>
      <c r="G379" s="223"/>
      <c r="H379" s="223"/>
      <c r="K379" s="193"/>
      <c r="L379" s="193"/>
      <c r="M379" s="193"/>
      <c r="N379" s="193"/>
      <c r="O379" s="193"/>
      <c r="P379" s="193"/>
      <c r="Q379" s="193"/>
      <c r="R379" s="193"/>
      <c r="S379" s="193"/>
    </row>
    <row r="380" spans="1:19" s="222" customFormat="1" ht="15.75">
      <c r="A380" s="193"/>
      <c r="B380" s="193"/>
      <c r="C380" s="223"/>
      <c r="D380" s="223"/>
      <c r="E380" s="223"/>
      <c r="F380" s="223"/>
      <c r="G380" s="223"/>
      <c r="H380" s="223"/>
      <c r="K380" s="193"/>
      <c r="L380" s="193"/>
      <c r="M380" s="193"/>
      <c r="N380" s="193"/>
      <c r="O380" s="193"/>
      <c r="P380" s="193"/>
      <c r="Q380" s="193"/>
      <c r="R380" s="193"/>
      <c r="S380" s="193"/>
    </row>
  </sheetData>
  <sheetProtection/>
  <mergeCells count="49">
    <mergeCell ref="D34:F34"/>
    <mergeCell ref="H34:I34"/>
    <mergeCell ref="J34:L34"/>
    <mergeCell ref="D36:F36"/>
    <mergeCell ref="C37:F37"/>
    <mergeCell ref="A16:B16"/>
    <mergeCell ref="A30:C30"/>
    <mergeCell ref="A17:B17"/>
    <mergeCell ref="A20:B20"/>
    <mergeCell ref="A22:B22"/>
    <mergeCell ref="A21:B21"/>
    <mergeCell ref="A24:B24"/>
    <mergeCell ref="A25:B25"/>
    <mergeCell ref="M30:N30"/>
    <mergeCell ref="I31:L31"/>
    <mergeCell ref="M31:O31"/>
    <mergeCell ref="M27:N27"/>
    <mergeCell ref="M28:O28"/>
    <mergeCell ref="A23:B23"/>
    <mergeCell ref="A33:C33"/>
    <mergeCell ref="D33:G33"/>
    <mergeCell ref="J33:L33"/>
    <mergeCell ref="A13:B13"/>
    <mergeCell ref="A14:B14"/>
    <mergeCell ref="A27:C27"/>
    <mergeCell ref="I28:L28"/>
    <mergeCell ref="A15:B15"/>
    <mergeCell ref="A18:B18"/>
    <mergeCell ref="A19:B19"/>
    <mergeCell ref="H10:H12"/>
    <mergeCell ref="I10:I12"/>
    <mergeCell ref="J10:J12"/>
    <mergeCell ref="K10:P10"/>
    <mergeCell ref="K11:K12"/>
    <mergeCell ref="L11:N11"/>
    <mergeCell ref="O11:O12"/>
    <mergeCell ref="P11:P12"/>
    <mergeCell ref="A10:B12"/>
    <mergeCell ref="C10:C12"/>
    <mergeCell ref="D10:D12"/>
    <mergeCell ref="E10:E12"/>
    <mergeCell ref="F10:F12"/>
    <mergeCell ref="G10:G12"/>
    <mergeCell ref="B2:E2"/>
    <mergeCell ref="B3:F3"/>
    <mergeCell ref="B6:E6"/>
    <mergeCell ref="M2:O2"/>
    <mergeCell ref="J1:O1"/>
    <mergeCell ref="B8:O8"/>
  </mergeCells>
  <printOptions/>
  <pageMargins left="0.1968503937007874" right="0" top="0.31496062992125984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7"/>
  <sheetViews>
    <sheetView zoomScale="75" zoomScaleNormal="75" zoomScalePageLayoutView="0" workbookViewId="0" topLeftCell="A1">
      <selection activeCell="E11" sqref="E11:L11"/>
    </sheetView>
  </sheetViews>
  <sheetFormatPr defaultColWidth="9.140625" defaultRowHeight="15"/>
  <cols>
    <col min="1" max="1" width="9.140625" style="1" customWidth="1"/>
    <col min="2" max="2" width="24.00390625" style="1" customWidth="1"/>
    <col min="3" max="3" width="7.00390625" style="1" customWidth="1"/>
    <col min="4" max="4" width="6.28125" style="1" customWidth="1"/>
    <col min="5" max="5" width="5.00390625" style="1" customWidth="1"/>
    <col min="6" max="6" width="6.7109375" style="1" customWidth="1"/>
    <col min="7" max="7" width="9.7109375" style="1" customWidth="1"/>
    <col min="8" max="8" width="7.28125" style="1" customWidth="1"/>
    <col min="9" max="9" width="14.7109375" style="1" customWidth="1"/>
    <col min="10" max="10" width="15.57421875" style="1" customWidth="1"/>
    <col min="11" max="11" width="17.28125" style="1" customWidth="1"/>
    <col min="12" max="12" width="17.00390625" style="1" customWidth="1"/>
    <col min="13" max="16384" width="9.140625" style="1" customWidth="1"/>
  </cols>
  <sheetData>
    <row r="1" spans="9:12" ht="42" customHeight="1">
      <c r="I1" s="269"/>
      <c r="J1" s="269"/>
      <c r="K1" s="269"/>
      <c r="L1" s="269"/>
    </row>
    <row r="2" spans="8:11" ht="18.75" customHeight="1">
      <c r="H2" s="269" t="s">
        <v>0</v>
      </c>
      <c r="I2" s="269"/>
      <c r="J2" s="269"/>
      <c r="K2" s="269"/>
    </row>
    <row r="3" spans="8:11" ht="39.75" customHeight="1">
      <c r="H3" s="269" t="s">
        <v>1</v>
      </c>
      <c r="I3" s="269"/>
      <c r="J3" s="269"/>
      <c r="K3" s="269"/>
    </row>
    <row r="4" spans="8:11" ht="39" customHeight="1">
      <c r="H4" s="296" t="s">
        <v>2</v>
      </c>
      <c r="I4" s="296"/>
      <c r="J4" s="296"/>
      <c r="K4" s="296"/>
    </row>
    <row r="5" ht="15.75" customHeight="1">
      <c r="I5" s="2"/>
    </row>
    <row r="6" spans="9:11" ht="15.75" customHeight="1">
      <c r="I6" s="269" t="s">
        <v>3</v>
      </c>
      <c r="J6" s="269"/>
      <c r="K6" s="1" t="s">
        <v>4</v>
      </c>
    </row>
    <row r="8" spans="2:12" ht="33" customHeight="1">
      <c r="B8" s="269" t="s">
        <v>5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5:10" ht="18.75" customHeight="1">
      <c r="E9" s="269" t="s">
        <v>6</v>
      </c>
      <c r="F9" s="269"/>
      <c r="G9" s="269"/>
      <c r="H9" s="269"/>
      <c r="I9" s="269"/>
      <c r="J9" s="269"/>
    </row>
    <row r="11" spans="1:12" ht="36.75" customHeight="1">
      <c r="A11" s="292" t="s">
        <v>7</v>
      </c>
      <c r="B11" s="292"/>
      <c r="C11" s="292"/>
      <c r="D11" s="292"/>
      <c r="E11" s="293" t="s">
        <v>8</v>
      </c>
      <c r="F11" s="293"/>
      <c r="G11" s="293"/>
      <c r="H11" s="293"/>
      <c r="I11" s="293"/>
      <c r="J11" s="293"/>
      <c r="K11" s="293"/>
      <c r="L11" s="293"/>
    </row>
    <row r="13" spans="1:12" ht="16.5" customHeight="1">
      <c r="A13" s="290" t="s">
        <v>9</v>
      </c>
      <c r="B13" s="290"/>
      <c r="C13" s="290"/>
      <c r="D13" s="290"/>
      <c r="E13" s="294" t="s">
        <v>10</v>
      </c>
      <c r="F13" s="294"/>
      <c r="G13" s="294"/>
      <c r="H13" s="294"/>
      <c r="I13" s="294"/>
      <c r="J13" s="294"/>
      <c r="K13" s="294"/>
      <c r="L13" s="294"/>
    </row>
    <row r="14" spans="1:12" ht="27.75" customHeight="1">
      <c r="A14" s="295" t="s">
        <v>11</v>
      </c>
      <c r="B14" s="295"/>
      <c r="C14" s="294">
        <v>6164087989</v>
      </c>
      <c r="D14" s="294"/>
      <c r="E14" s="294"/>
      <c r="F14" s="294"/>
      <c r="G14" s="294"/>
      <c r="H14" s="294"/>
      <c r="I14" s="1" t="s">
        <v>12</v>
      </c>
      <c r="J14" s="3"/>
      <c r="K14" s="3">
        <v>616401001</v>
      </c>
      <c r="L14" s="3"/>
    </row>
    <row r="16" spans="1:12" ht="30.75" customHeight="1">
      <c r="A16" s="290" t="s">
        <v>13</v>
      </c>
      <c r="B16" s="290"/>
      <c r="C16" s="290"/>
      <c r="D16" s="290"/>
      <c r="E16" s="291" t="s">
        <v>14</v>
      </c>
      <c r="F16" s="291"/>
      <c r="G16" s="291"/>
      <c r="H16" s="291"/>
      <c r="I16" s="291"/>
      <c r="J16" s="291"/>
      <c r="K16" s="291"/>
      <c r="L16" s="4"/>
    </row>
    <row r="19" spans="1:12" ht="15.75" customHeight="1">
      <c r="A19" s="269" t="s">
        <v>15</v>
      </c>
      <c r="B19" s="269"/>
      <c r="L19" s="1" t="s">
        <v>16</v>
      </c>
    </row>
    <row r="20" spans="1:11" ht="15.75" customHeight="1">
      <c r="A20" s="5"/>
      <c r="B20" s="5"/>
      <c r="K20" s="5" t="s">
        <v>17</v>
      </c>
    </row>
    <row r="21" spans="1:12" ht="15.75" customHeight="1">
      <c r="A21" s="5"/>
      <c r="B21" s="5"/>
      <c r="K21" s="6" t="s">
        <v>18</v>
      </c>
      <c r="L21" s="8"/>
    </row>
    <row r="22" spans="1:12" ht="15.75" customHeight="1">
      <c r="A22" s="5"/>
      <c r="B22" s="5"/>
      <c r="K22" s="6"/>
      <c r="L22" s="8"/>
    </row>
    <row r="23" spans="1:12" ht="15.75" customHeight="1">
      <c r="A23" s="5"/>
      <c r="B23" s="5"/>
      <c r="K23" s="6"/>
      <c r="L23" s="8"/>
    </row>
    <row r="24" spans="1:12" ht="15.75" customHeight="1">
      <c r="A24" s="5"/>
      <c r="B24" s="5"/>
      <c r="I24" s="5"/>
      <c r="K24" s="6" t="s">
        <v>19</v>
      </c>
      <c r="L24" s="8">
        <v>44032923</v>
      </c>
    </row>
    <row r="25" spans="1:12" ht="15.75" customHeight="1">
      <c r="A25" s="5"/>
      <c r="B25" s="5"/>
      <c r="I25" s="5"/>
      <c r="J25" s="5"/>
      <c r="K25" s="6"/>
      <c r="L25" s="8"/>
    </row>
    <row r="26" spans="1:12" ht="15.75" customHeight="1">
      <c r="A26" s="5"/>
      <c r="B26" s="5"/>
      <c r="I26" s="5"/>
      <c r="J26" s="5"/>
      <c r="K26" s="6"/>
      <c r="L26" s="8"/>
    </row>
    <row r="27" spans="1:12" ht="15.75" customHeight="1">
      <c r="A27" s="5"/>
      <c r="B27" s="5"/>
      <c r="I27" s="5"/>
      <c r="J27" s="5"/>
      <c r="K27" s="6"/>
      <c r="L27" s="8"/>
    </row>
    <row r="28" spans="11:12" ht="15.75">
      <c r="K28" s="6"/>
      <c r="L28" s="8"/>
    </row>
    <row r="29" spans="11:12" ht="15.75">
      <c r="K29" s="6" t="s">
        <v>20</v>
      </c>
      <c r="L29" s="8">
        <v>383</v>
      </c>
    </row>
    <row r="30" spans="1:12" ht="33.75" customHeight="1">
      <c r="A30" s="269" t="s">
        <v>21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</row>
    <row r="31" spans="1:12" ht="130.5" customHeight="1">
      <c r="A31" s="290" t="s">
        <v>22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</row>
    <row r="32" spans="1:12" ht="348.75" customHeight="1">
      <c r="A32" s="290" t="s">
        <v>23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</row>
    <row r="33" spans="1:12" ht="408" customHeight="1">
      <c r="A33" s="290" t="s">
        <v>24</v>
      </c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</row>
    <row r="34" spans="1:12" ht="29.25" customHeight="1">
      <c r="A34" s="269" t="s">
        <v>25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</row>
    <row r="35" spans="1:12" ht="26.25" customHeight="1">
      <c r="A35" s="277" t="s">
        <v>26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8" t="s">
        <v>27</v>
      </c>
    </row>
    <row r="36" spans="1:12" ht="15.75" customHeight="1">
      <c r="A36" s="279" t="s">
        <v>28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8"/>
    </row>
    <row r="37" spans="1:12" ht="15.75" customHeight="1">
      <c r="A37" s="277" t="s">
        <v>29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</row>
    <row r="38" spans="1:12" ht="63" customHeight="1">
      <c r="A38" s="289" t="s">
        <v>30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10">
        <v>3424453.15</v>
      </c>
    </row>
    <row r="39" spans="1:12" ht="39.75" customHeight="1">
      <c r="A39" s="288" t="s">
        <v>31</v>
      </c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11"/>
    </row>
    <row r="40" spans="1:12" ht="21.75" customHeight="1">
      <c r="A40" s="289" t="s">
        <v>32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10">
        <v>8033636.64</v>
      </c>
    </row>
    <row r="41" spans="1:12" ht="15.75" customHeight="1">
      <c r="A41" s="289" t="s">
        <v>33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10">
        <v>628061.79</v>
      </c>
    </row>
    <row r="42" spans="1:12" ht="55.5" customHeight="1">
      <c r="A42" s="289" t="s">
        <v>34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10">
        <v>375131.18</v>
      </c>
    </row>
    <row r="43" spans="1:12" ht="15.75" customHeight="1">
      <c r="A43" s="289" t="s">
        <v>35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10">
        <v>92142.28</v>
      </c>
    </row>
    <row r="44" spans="1:12" ht="15.75" customHeight="1">
      <c r="A44" s="289" t="s">
        <v>36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10">
        <v>114857.1</v>
      </c>
    </row>
    <row r="45" spans="1:12" ht="15.75" customHeight="1">
      <c r="A45" s="279" t="s">
        <v>37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10"/>
    </row>
    <row r="46" spans="1:12" ht="15.75" customHeight="1">
      <c r="A46" s="277" t="s">
        <v>29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</row>
    <row r="47" spans="1:12" ht="15.75" customHeight="1">
      <c r="A47" s="287" t="s">
        <v>38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10"/>
    </row>
    <row r="48" spans="1:12" ht="15.75" customHeight="1">
      <c r="A48" s="287" t="s">
        <v>39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10"/>
    </row>
    <row r="49" spans="1:12" ht="15.75" customHeight="1">
      <c r="A49" s="279" t="s">
        <v>40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10"/>
    </row>
    <row r="50" spans="1:12" ht="15.75" customHeight="1">
      <c r="A50" s="277" t="s">
        <v>29</v>
      </c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</row>
    <row r="51" spans="1:12" ht="15.75" customHeight="1">
      <c r="A51" s="287" t="s">
        <v>41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9"/>
    </row>
    <row r="52" spans="1:12" ht="15.75" customHeight="1">
      <c r="A52" s="275" t="s">
        <v>42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9"/>
    </row>
    <row r="53" spans="1:12" ht="15.75" customHeight="1">
      <c r="A53" s="275" t="s">
        <v>43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9"/>
    </row>
    <row r="54" spans="1:12" ht="22.5" customHeight="1">
      <c r="A54" s="272" t="s">
        <v>44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</row>
    <row r="55" spans="1:11" ht="45.75" customHeight="1">
      <c r="A55" s="277" t="s">
        <v>45</v>
      </c>
      <c r="B55" s="277"/>
      <c r="C55" s="277"/>
      <c r="D55" s="277"/>
      <c r="E55" s="277" t="s">
        <v>46</v>
      </c>
      <c r="F55" s="277"/>
      <c r="G55" s="277" t="s">
        <v>47</v>
      </c>
      <c r="H55" s="277"/>
      <c r="I55" s="8" t="s">
        <v>48</v>
      </c>
      <c r="J55" s="8" t="s">
        <v>49</v>
      </c>
      <c r="K55" s="8" t="s">
        <v>50</v>
      </c>
    </row>
    <row r="56" spans="1:11" ht="46.5" customHeight="1">
      <c r="A56" s="284" t="s">
        <v>51</v>
      </c>
      <c r="B56" s="284"/>
      <c r="C56" s="284"/>
      <c r="D56" s="284"/>
      <c r="E56" s="277" t="s">
        <v>52</v>
      </c>
      <c r="F56" s="277"/>
      <c r="G56" s="277"/>
      <c r="H56" s="277"/>
      <c r="I56" s="12"/>
      <c r="J56" s="12"/>
      <c r="K56" s="12"/>
    </row>
    <row r="57" spans="1:11" ht="15.75" customHeight="1">
      <c r="A57" s="275" t="s">
        <v>53</v>
      </c>
      <c r="B57" s="275"/>
      <c r="C57" s="275"/>
      <c r="D57" s="275"/>
      <c r="E57" s="277" t="s">
        <v>52</v>
      </c>
      <c r="F57" s="277"/>
      <c r="G57" s="277"/>
      <c r="H57" s="277"/>
      <c r="I57" s="12"/>
      <c r="J57" s="12"/>
      <c r="K57" s="12"/>
    </row>
    <row r="58" spans="1:11" ht="15.75" customHeight="1">
      <c r="A58" s="275" t="s">
        <v>54</v>
      </c>
      <c r="B58" s="275"/>
      <c r="C58" s="275"/>
      <c r="D58" s="275"/>
      <c r="E58" s="277" t="s">
        <v>52</v>
      </c>
      <c r="F58" s="277"/>
      <c r="G58" s="277"/>
      <c r="H58" s="277"/>
      <c r="I58" s="12"/>
      <c r="J58" s="12"/>
      <c r="K58" s="12"/>
    </row>
    <row r="59" spans="1:11" ht="15.75" customHeight="1">
      <c r="A59" s="275" t="s">
        <v>55</v>
      </c>
      <c r="B59" s="275"/>
      <c r="C59" s="275"/>
      <c r="D59" s="275"/>
      <c r="E59" s="277" t="s">
        <v>52</v>
      </c>
      <c r="F59" s="277"/>
      <c r="G59" s="277"/>
      <c r="H59" s="277"/>
      <c r="I59" s="12"/>
      <c r="J59" s="12"/>
      <c r="K59" s="12"/>
    </row>
    <row r="60" spans="1:11" ht="66.75" customHeight="1">
      <c r="A60" s="284" t="s">
        <v>56</v>
      </c>
      <c r="B60" s="284"/>
      <c r="C60" s="284"/>
      <c r="D60" s="284"/>
      <c r="E60" s="277" t="s">
        <v>52</v>
      </c>
      <c r="F60" s="277"/>
      <c r="G60" s="277"/>
      <c r="H60" s="277"/>
      <c r="I60" s="12"/>
      <c r="J60" s="12"/>
      <c r="K60" s="12"/>
    </row>
    <row r="61" spans="1:11" ht="55.5" customHeight="1">
      <c r="A61" s="284" t="s">
        <v>57</v>
      </c>
      <c r="B61" s="284"/>
      <c r="C61" s="284"/>
      <c r="D61" s="284"/>
      <c r="E61" s="277" t="s">
        <v>52</v>
      </c>
      <c r="F61" s="277"/>
      <c r="G61" s="277">
        <v>90</v>
      </c>
      <c r="H61" s="277"/>
      <c r="I61" s="12">
        <v>90</v>
      </c>
      <c r="J61" s="12">
        <v>90</v>
      </c>
      <c r="K61" s="12">
        <v>90</v>
      </c>
    </row>
    <row r="62" spans="1:11" ht="56.25" customHeight="1">
      <c r="A62" s="284" t="s">
        <v>58</v>
      </c>
      <c r="B62" s="284"/>
      <c r="C62" s="284"/>
      <c r="D62" s="284"/>
      <c r="E62" s="277" t="s">
        <v>52</v>
      </c>
      <c r="F62" s="277"/>
      <c r="G62" s="277"/>
      <c r="H62" s="277"/>
      <c r="I62" s="12"/>
      <c r="J62" s="12"/>
      <c r="K62" s="12"/>
    </row>
    <row r="63" spans="1:11" ht="58.5" customHeight="1">
      <c r="A63" s="284" t="s">
        <v>59</v>
      </c>
      <c r="B63" s="284"/>
      <c r="C63" s="284"/>
      <c r="D63" s="284"/>
      <c r="E63" s="277" t="s">
        <v>52</v>
      </c>
      <c r="F63" s="277"/>
      <c r="G63" s="277">
        <v>12</v>
      </c>
      <c r="H63" s="277"/>
      <c r="I63" s="12">
        <v>12</v>
      </c>
      <c r="J63" s="12">
        <v>12</v>
      </c>
      <c r="K63" s="12">
        <v>12</v>
      </c>
    </row>
    <row r="64" spans="1:11" ht="29.25" customHeight="1">
      <c r="A64" s="284" t="s">
        <v>60</v>
      </c>
      <c r="B64" s="284"/>
      <c r="C64" s="284"/>
      <c r="D64" s="284"/>
      <c r="E64" s="277" t="s">
        <v>52</v>
      </c>
      <c r="F64" s="277"/>
      <c r="G64" s="277">
        <v>24</v>
      </c>
      <c r="H64" s="277"/>
      <c r="I64" s="12">
        <v>24</v>
      </c>
      <c r="J64" s="12">
        <v>24</v>
      </c>
      <c r="K64" s="12">
        <v>24</v>
      </c>
    </row>
    <row r="65" spans="1:11" ht="15.75" customHeight="1">
      <c r="A65" s="275" t="s">
        <v>61</v>
      </c>
      <c r="B65" s="275"/>
      <c r="C65" s="275"/>
      <c r="D65" s="275"/>
      <c r="E65" s="277" t="s">
        <v>52</v>
      </c>
      <c r="F65" s="277"/>
      <c r="G65" s="277">
        <v>12</v>
      </c>
      <c r="H65" s="277"/>
      <c r="I65" s="12">
        <v>12</v>
      </c>
      <c r="J65" s="12">
        <v>12</v>
      </c>
      <c r="K65" s="12">
        <v>12</v>
      </c>
    </row>
    <row r="66" spans="1:11" ht="15.75" customHeight="1">
      <c r="A66" s="275" t="s">
        <v>62</v>
      </c>
      <c r="B66" s="275"/>
      <c r="C66" s="275"/>
      <c r="D66" s="275"/>
      <c r="E66" s="277" t="s">
        <v>52</v>
      </c>
      <c r="F66" s="277"/>
      <c r="G66" s="277">
        <v>12</v>
      </c>
      <c r="H66" s="277"/>
      <c r="I66" s="12">
        <v>12</v>
      </c>
      <c r="J66" s="12">
        <v>12</v>
      </c>
      <c r="K66" s="12">
        <v>12</v>
      </c>
    </row>
    <row r="67" spans="1:11" ht="15.75" customHeight="1">
      <c r="A67" s="277" t="s">
        <v>63</v>
      </c>
      <c r="B67" s="277"/>
      <c r="C67" s="277"/>
      <c r="D67" s="277"/>
      <c r="E67" s="277" t="s">
        <v>52</v>
      </c>
      <c r="F67" s="277"/>
      <c r="G67" s="286">
        <f>G69+G70+G71</f>
        <v>0</v>
      </c>
      <c r="H67" s="286"/>
      <c r="I67" s="12">
        <f>I69+I70+I71</f>
        <v>0</v>
      </c>
      <c r="J67" s="12">
        <f>J69+J70+J71</f>
        <v>0</v>
      </c>
      <c r="K67" s="12">
        <f>K69+K70+K71</f>
        <v>0</v>
      </c>
    </row>
    <row r="68" spans="1:11" ht="15.75" customHeight="1">
      <c r="A68" s="285" t="s">
        <v>64</v>
      </c>
      <c r="B68" s="285"/>
      <c r="C68" s="285"/>
      <c r="D68" s="285"/>
      <c r="E68" s="277"/>
      <c r="F68" s="277"/>
      <c r="G68" s="277"/>
      <c r="H68" s="277"/>
      <c r="I68" s="12"/>
      <c r="J68" s="12"/>
      <c r="K68" s="12"/>
    </row>
    <row r="69" spans="1:11" ht="15.75" customHeight="1">
      <c r="A69" s="275" t="s">
        <v>65</v>
      </c>
      <c r="B69" s="275"/>
      <c r="C69" s="275"/>
      <c r="D69" s="275"/>
      <c r="E69" s="277" t="s">
        <v>52</v>
      </c>
      <c r="F69" s="277"/>
      <c r="G69" s="277"/>
      <c r="H69" s="277"/>
      <c r="I69" s="12"/>
      <c r="J69" s="12"/>
      <c r="K69" s="12"/>
    </row>
    <row r="70" spans="1:11" ht="15.75" customHeight="1">
      <c r="A70" s="275" t="s">
        <v>66</v>
      </c>
      <c r="B70" s="275"/>
      <c r="C70" s="275"/>
      <c r="D70" s="275"/>
      <c r="E70" s="277" t="s">
        <v>52</v>
      </c>
      <c r="F70" s="277"/>
      <c r="G70" s="277"/>
      <c r="H70" s="277"/>
      <c r="I70" s="12"/>
      <c r="J70" s="12"/>
      <c r="K70" s="12"/>
    </row>
    <row r="71" spans="1:11" ht="15.75" customHeight="1">
      <c r="A71" s="275" t="s">
        <v>67</v>
      </c>
      <c r="B71" s="275"/>
      <c r="C71" s="275"/>
      <c r="D71" s="275"/>
      <c r="E71" s="277" t="s">
        <v>52</v>
      </c>
      <c r="F71" s="277"/>
      <c r="G71" s="277"/>
      <c r="H71" s="277"/>
      <c r="I71" s="12"/>
      <c r="J71" s="12"/>
      <c r="K71" s="12"/>
    </row>
    <row r="72" spans="1:11" ht="68.25" customHeight="1">
      <c r="A72" s="284" t="s">
        <v>68</v>
      </c>
      <c r="B72" s="284"/>
      <c r="C72" s="284"/>
      <c r="D72" s="284"/>
      <c r="E72" s="277" t="s">
        <v>69</v>
      </c>
      <c r="F72" s="277"/>
      <c r="G72" s="277">
        <f>G74+G75</f>
        <v>100</v>
      </c>
      <c r="H72" s="277"/>
      <c r="I72" s="12">
        <v>100</v>
      </c>
      <c r="J72" s="12">
        <v>100</v>
      </c>
      <c r="K72" s="12">
        <v>100</v>
      </c>
    </row>
    <row r="73" spans="1:11" ht="18.75" customHeight="1">
      <c r="A73" s="284" t="s">
        <v>70</v>
      </c>
      <c r="B73" s="284"/>
      <c r="C73" s="284"/>
      <c r="D73" s="284"/>
      <c r="E73" s="285" t="s">
        <v>69</v>
      </c>
      <c r="F73" s="285"/>
      <c r="G73" s="285"/>
      <c r="H73" s="285"/>
      <c r="I73" s="12"/>
      <c r="J73" s="12"/>
      <c r="K73" s="12"/>
    </row>
    <row r="74" spans="1:11" ht="18.75" customHeight="1">
      <c r="A74" s="284" t="s">
        <v>71</v>
      </c>
      <c r="B74" s="284"/>
      <c r="C74" s="284"/>
      <c r="D74" s="284"/>
      <c r="E74" s="285" t="s">
        <v>69</v>
      </c>
      <c r="F74" s="285"/>
      <c r="G74" s="285">
        <f>G66/G64%</f>
        <v>50</v>
      </c>
      <c r="H74" s="285"/>
      <c r="I74" s="12">
        <v>50</v>
      </c>
      <c r="J74" s="12">
        <v>50</v>
      </c>
      <c r="K74" s="12">
        <v>50</v>
      </c>
    </row>
    <row r="75" spans="1:11" ht="18.75" customHeight="1">
      <c r="A75" s="284" t="s">
        <v>72</v>
      </c>
      <c r="B75" s="284"/>
      <c r="C75" s="284"/>
      <c r="D75" s="284"/>
      <c r="E75" s="285" t="s">
        <v>69</v>
      </c>
      <c r="F75" s="285"/>
      <c r="G75" s="285">
        <f>G65/G64%</f>
        <v>50</v>
      </c>
      <c r="H75" s="285"/>
      <c r="I75" s="12">
        <v>50</v>
      </c>
      <c r="J75" s="12">
        <v>50</v>
      </c>
      <c r="K75" s="12">
        <v>50</v>
      </c>
    </row>
    <row r="76" spans="1:11" ht="38.25" customHeight="1">
      <c r="A76" s="284" t="s">
        <v>73</v>
      </c>
      <c r="B76" s="284"/>
      <c r="C76" s="284"/>
      <c r="D76" s="284"/>
      <c r="E76" s="277" t="s">
        <v>74</v>
      </c>
      <c r="F76" s="277"/>
      <c r="G76" s="277">
        <f>G78+G79+G80</f>
        <v>30278.89</v>
      </c>
      <c r="H76" s="277"/>
      <c r="I76" s="12">
        <f>I78+I79+I80</f>
        <v>30324.31</v>
      </c>
      <c r="J76" s="12">
        <f>J78+J79+J80</f>
        <v>30506.26</v>
      </c>
      <c r="K76" s="12">
        <f>K78+K79+K80</f>
        <v>30506.26</v>
      </c>
    </row>
    <row r="77" spans="1:11" ht="15.75" customHeight="1">
      <c r="A77" s="285" t="s">
        <v>70</v>
      </c>
      <c r="B77" s="285"/>
      <c r="C77" s="285"/>
      <c r="D77" s="285"/>
      <c r="E77" s="277" t="s">
        <v>74</v>
      </c>
      <c r="F77" s="277"/>
      <c r="G77" s="277"/>
      <c r="H77" s="277"/>
      <c r="I77" s="12"/>
      <c r="J77" s="12"/>
      <c r="K77" s="12"/>
    </row>
    <row r="78" spans="1:11" ht="15.75" customHeight="1">
      <c r="A78" s="275" t="s">
        <v>75</v>
      </c>
      <c r="B78" s="275"/>
      <c r="C78" s="275"/>
      <c r="D78" s="275"/>
      <c r="E78" s="277" t="s">
        <v>74</v>
      </c>
      <c r="F78" s="277"/>
      <c r="G78" s="277">
        <v>22919.25</v>
      </c>
      <c r="H78" s="277"/>
      <c r="I78" s="12">
        <v>22953.63</v>
      </c>
      <c r="J78" s="12">
        <v>23091.35</v>
      </c>
      <c r="K78" s="12">
        <v>23091.35</v>
      </c>
    </row>
    <row r="79" spans="1:11" ht="15.75" customHeight="1">
      <c r="A79" s="275" t="s">
        <v>76</v>
      </c>
      <c r="B79" s="275"/>
      <c r="C79" s="275"/>
      <c r="D79" s="275"/>
      <c r="E79" s="277" t="s">
        <v>74</v>
      </c>
      <c r="F79" s="277"/>
      <c r="G79" s="277"/>
      <c r="H79" s="277"/>
      <c r="I79" s="12"/>
      <c r="J79" s="12"/>
      <c r="K79" s="12"/>
    </row>
    <row r="80" spans="1:11" ht="15.75" customHeight="1">
      <c r="A80" s="275" t="s">
        <v>77</v>
      </c>
      <c r="B80" s="275"/>
      <c r="C80" s="275"/>
      <c r="D80" s="275"/>
      <c r="E80" s="277" t="s">
        <v>74</v>
      </c>
      <c r="F80" s="277"/>
      <c r="G80" s="277">
        <v>7359.64</v>
      </c>
      <c r="H80" s="277"/>
      <c r="I80" s="12">
        <v>7370.68</v>
      </c>
      <c r="J80" s="12">
        <v>7414.91</v>
      </c>
      <c r="K80" s="12">
        <v>7414.91</v>
      </c>
    </row>
    <row r="81" spans="1:11" ht="49.5" customHeight="1">
      <c r="A81" s="284" t="s">
        <v>78</v>
      </c>
      <c r="B81" s="284"/>
      <c r="C81" s="284"/>
      <c r="D81" s="284"/>
      <c r="E81" s="277" t="s">
        <v>69</v>
      </c>
      <c r="F81" s="277"/>
      <c r="G81" s="277">
        <v>36.4</v>
      </c>
      <c r="H81" s="277"/>
      <c r="I81" s="12">
        <v>38.7</v>
      </c>
      <c r="J81" s="12">
        <v>39.3</v>
      </c>
      <c r="K81" s="12">
        <v>39.1</v>
      </c>
    </row>
    <row r="82" spans="1:11" ht="38.25" customHeight="1">
      <c r="A82" s="284" t="s">
        <v>79</v>
      </c>
      <c r="B82" s="284"/>
      <c r="C82" s="284"/>
      <c r="D82" s="284"/>
      <c r="E82" s="277" t="s">
        <v>80</v>
      </c>
      <c r="F82" s="277"/>
      <c r="G82" s="277">
        <v>807.3</v>
      </c>
      <c r="H82" s="277"/>
      <c r="I82" s="12">
        <v>807.3</v>
      </c>
      <c r="J82" s="12">
        <v>807.3</v>
      </c>
      <c r="K82" s="12">
        <v>807.3</v>
      </c>
    </row>
    <row r="83" spans="1:11" ht="39.75" customHeight="1">
      <c r="A83" s="284" t="s">
        <v>81</v>
      </c>
      <c r="B83" s="284"/>
      <c r="C83" s="284"/>
      <c r="D83" s="284"/>
      <c r="E83" s="277" t="s">
        <v>80</v>
      </c>
      <c r="F83" s="277"/>
      <c r="G83" s="277"/>
      <c r="H83" s="277"/>
      <c r="I83" s="12"/>
      <c r="J83" s="12"/>
      <c r="K83" s="12"/>
    </row>
    <row r="84" spans="1:12" ht="15.75" customHeight="1">
      <c r="A84" s="281" t="s">
        <v>82</v>
      </c>
      <c r="B84" s="281"/>
      <c r="C84" s="281"/>
      <c r="D84" s="281"/>
      <c r="E84" s="281"/>
      <c r="F84" s="281"/>
      <c r="G84" s="281"/>
      <c r="H84" s="281"/>
      <c r="I84" s="281"/>
      <c r="J84" s="281"/>
      <c r="K84" s="281"/>
      <c r="L84" s="281"/>
    </row>
    <row r="85" spans="1:12" ht="39" customHeight="1">
      <c r="A85" s="282" t="s">
        <v>45</v>
      </c>
      <c r="B85" s="282"/>
      <c r="C85" s="283"/>
      <c r="D85" s="283" t="s">
        <v>83</v>
      </c>
      <c r="E85" s="283" t="s">
        <v>84</v>
      </c>
      <c r="F85" s="283" t="s">
        <v>85</v>
      </c>
      <c r="G85" s="283" t="s">
        <v>86</v>
      </c>
      <c r="H85" s="283" t="s">
        <v>87</v>
      </c>
      <c r="I85" s="283" t="s">
        <v>88</v>
      </c>
      <c r="J85" s="14" t="s">
        <v>27</v>
      </c>
      <c r="K85" s="15"/>
      <c r="L85" s="16"/>
    </row>
    <row r="86" spans="1:12" ht="128.25" customHeight="1">
      <c r="A86" s="282"/>
      <c r="B86" s="282"/>
      <c r="C86" s="283"/>
      <c r="D86" s="283"/>
      <c r="E86" s="283"/>
      <c r="F86" s="283"/>
      <c r="G86" s="283"/>
      <c r="H86" s="283"/>
      <c r="I86" s="283"/>
      <c r="J86" s="13" t="s">
        <v>89</v>
      </c>
      <c r="K86" s="13" t="s">
        <v>90</v>
      </c>
      <c r="L86" s="13" t="s">
        <v>91</v>
      </c>
    </row>
    <row r="87" spans="1:12" ht="31.5" customHeight="1">
      <c r="A87" s="274" t="s">
        <v>92</v>
      </c>
      <c r="B87" s="274"/>
      <c r="C87" s="17"/>
      <c r="D87" s="17"/>
      <c r="E87" s="17"/>
      <c r="F87" s="17"/>
      <c r="G87" s="17"/>
      <c r="H87" s="17"/>
      <c r="I87" s="17"/>
      <c r="J87" s="18">
        <f>J89+J90+J91</f>
        <v>0</v>
      </c>
      <c r="K87" s="18">
        <f>K89+K90+K91</f>
        <v>0</v>
      </c>
      <c r="L87" s="18">
        <f>L89+L90+L91</f>
        <v>0</v>
      </c>
    </row>
    <row r="88" spans="1:12" ht="31.5" customHeight="1">
      <c r="A88" s="279" t="s">
        <v>64</v>
      </c>
      <c r="B88" s="279"/>
      <c r="C88" s="19"/>
      <c r="D88" s="19"/>
      <c r="E88" s="19"/>
      <c r="F88" s="19"/>
      <c r="G88" s="19"/>
      <c r="H88" s="19"/>
      <c r="I88" s="19"/>
      <c r="J88" s="12"/>
      <c r="K88" s="12"/>
      <c r="L88" s="12"/>
    </row>
    <row r="89" spans="1:12" ht="21.75" customHeight="1">
      <c r="A89" s="277" t="s">
        <v>93</v>
      </c>
      <c r="B89" s="277"/>
      <c r="C89" s="19"/>
      <c r="D89" s="19"/>
      <c r="E89" s="19"/>
      <c r="F89" s="19"/>
      <c r="G89" s="19"/>
      <c r="H89" s="19"/>
      <c r="I89" s="19"/>
      <c r="J89" s="12"/>
      <c r="K89" s="12"/>
      <c r="L89" s="12"/>
    </row>
    <row r="90" spans="1:12" ht="19.5" customHeight="1">
      <c r="A90" s="277" t="s">
        <v>94</v>
      </c>
      <c r="B90" s="277"/>
      <c r="C90" s="19"/>
      <c r="D90" s="19"/>
      <c r="E90" s="19"/>
      <c r="F90" s="19"/>
      <c r="G90" s="19"/>
      <c r="H90" s="19"/>
      <c r="I90" s="19"/>
      <c r="J90" s="12">
        <v>0</v>
      </c>
      <c r="K90" s="12">
        <v>0</v>
      </c>
      <c r="L90" s="12">
        <v>0</v>
      </c>
    </row>
    <row r="91" spans="1:12" ht="33.75" customHeight="1">
      <c r="A91" s="280" t="s">
        <v>95</v>
      </c>
      <c r="B91" s="280"/>
      <c r="C91" s="19"/>
      <c r="D91" s="19"/>
      <c r="E91" s="19"/>
      <c r="F91" s="19"/>
      <c r="G91" s="19"/>
      <c r="H91" s="19"/>
      <c r="I91" s="19"/>
      <c r="J91" s="12"/>
      <c r="K91" s="12">
        <v>0</v>
      </c>
      <c r="L91" s="12">
        <v>0</v>
      </c>
    </row>
    <row r="92" spans="1:12" ht="15.75" customHeight="1">
      <c r="A92" s="276" t="s">
        <v>96</v>
      </c>
      <c r="B92" s="276"/>
      <c r="C92" s="20"/>
      <c r="D92" s="20"/>
      <c r="E92" s="20"/>
      <c r="F92" s="20"/>
      <c r="G92" s="20"/>
      <c r="H92" s="20"/>
      <c r="I92" s="20"/>
      <c r="J92" s="21">
        <f>SUM(J94:J99)</f>
        <v>10474000</v>
      </c>
      <c r="K92" s="21">
        <f>SUM(K94:K99)</f>
        <v>10594100</v>
      </c>
      <c r="L92" s="21">
        <f>SUM(L94:L99)</f>
        <v>10846400</v>
      </c>
    </row>
    <row r="93" spans="1:12" ht="15.75" customHeight="1">
      <c r="A93" s="277" t="s">
        <v>97</v>
      </c>
      <c r="B93" s="277"/>
      <c r="C93" s="19"/>
      <c r="D93" s="19"/>
      <c r="E93" s="19"/>
      <c r="F93" s="19"/>
      <c r="G93" s="19"/>
      <c r="H93" s="19"/>
      <c r="I93" s="19"/>
      <c r="J93" s="12"/>
      <c r="K93" s="12"/>
      <c r="L93" s="12"/>
    </row>
    <row r="94" spans="1:12" ht="35.25" customHeight="1">
      <c r="A94" s="275" t="s">
        <v>98</v>
      </c>
      <c r="B94" s="275"/>
      <c r="C94" s="22"/>
      <c r="D94" s="22"/>
      <c r="E94" s="22"/>
      <c r="F94" s="22"/>
      <c r="G94" s="22"/>
      <c r="H94" s="22"/>
      <c r="I94" s="22"/>
      <c r="J94" s="12">
        <f>'пр.1 с измен.'!J41</f>
        <v>6605800</v>
      </c>
      <c r="K94" s="12">
        <f>'пр.1 с измен.'!K41</f>
        <v>7084100</v>
      </c>
      <c r="L94" s="12">
        <f>'пр.1 с измен.'!L41</f>
        <v>7336400</v>
      </c>
    </row>
    <row r="95" spans="1:12" ht="19.5" customHeight="1">
      <c r="A95" s="275" t="s">
        <v>99</v>
      </c>
      <c r="B95" s="275"/>
      <c r="C95" s="22"/>
      <c r="D95" s="22"/>
      <c r="E95" s="22"/>
      <c r="F95" s="22"/>
      <c r="G95" s="22"/>
      <c r="H95" s="22"/>
      <c r="I95" s="22"/>
      <c r="J95" s="12">
        <f>'пр.1 с измен.'!J223</f>
        <v>500000</v>
      </c>
      <c r="K95" s="12">
        <f>'пр.1 с измен.'!K223</f>
        <v>0</v>
      </c>
      <c r="L95" s="12">
        <f>'пр.1 с измен.'!L223</f>
        <v>0</v>
      </c>
    </row>
    <row r="96" spans="1:12" ht="18.75" customHeight="1">
      <c r="A96" s="275" t="s">
        <v>100</v>
      </c>
      <c r="B96" s="275"/>
      <c r="C96" s="22"/>
      <c r="D96" s="22"/>
      <c r="E96" s="22"/>
      <c r="F96" s="22"/>
      <c r="G96" s="22"/>
      <c r="H96" s="22"/>
      <c r="I96" s="22"/>
      <c r="J96" s="12">
        <f>'пр.1 с измен.'!J235</f>
        <v>0</v>
      </c>
      <c r="K96" s="12">
        <f>'пр.1 с измен.'!K235</f>
        <v>0</v>
      </c>
      <c r="L96" s="12">
        <f>'пр.1 с измен.'!L235</f>
        <v>0</v>
      </c>
    </row>
    <row r="97" spans="1:12" ht="114" customHeight="1">
      <c r="A97" s="275" t="s">
        <v>101</v>
      </c>
      <c r="B97" s="275"/>
      <c r="C97" s="22"/>
      <c r="D97" s="22"/>
      <c r="E97" s="22"/>
      <c r="F97" s="22"/>
      <c r="G97" s="22"/>
      <c r="H97" s="22"/>
      <c r="I97" s="22"/>
      <c r="J97" s="12">
        <f>'пр.1 с измен.'!J20</f>
        <v>0</v>
      </c>
      <c r="K97" s="12">
        <f>'пр.1 с измен.'!K20</f>
        <v>0</v>
      </c>
      <c r="L97" s="12">
        <f>'пр.1 с измен.'!L20</f>
        <v>0</v>
      </c>
    </row>
    <row r="98" spans="1:12" s="25" customFormat="1" ht="94.5" customHeight="1">
      <c r="A98" s="278" t="s">
        <v>102</v>
      </c>
      <c r="B98" s="278"/>
      <c r="C98" s="23"/>
      <c r="D98" s="23"/>
      <c r="E98" s="23"/>
      <c r="F98" s="23"/>
      <c r="G98" s="23"/>
      <c r="H98" s="23"/>
      <c r="I98" s="23"/>
      <c r="J98" s="24">
        <f>'пр.1 с измен.'!J35+'пр.1 с измен.'!J38</f>
        <v>0</v>
      </c>
      <c r="K98" s="24">
        <f>'пр.1 с измен.'!K35+'пр.1 с измен.'!K38</f>
        <v>0</v>
      </c>
      <c r="L98" s="24">
        <f>'пр.1 с измен.'!L35+'пр.1 с измен.'!L38</f>
        <v>0</v>
      </c>
    </row>
    <row r="99" spans="1:12" ht="45" customHeight="1">
      <c r="A99" s="275" t="s">
        <v>103</v>
      </c>
      <c r="B99" s="275"/>
      <c r="C99" s="22"/>
      <c r="D99" s="22"/>
      <c r="E99" s="22"/>
      <c r="F99" s="22"/>
      <c r="G99" s="22"/>
      <c r="H99" s="22"/>
      <c r="I99" s="22"/>
      <c r="J99" s="12">
        <f>'приложение 2'!G39</f>
        <v>3368200</v>
      </c>
      <c r="K99" s="12">
        <f>'приложение 2'!G70</f>
        <v>3510000</v>
      </c>
      <c r="L99" s="12">
        <f>'приложение 2'!G105</f>
        <v>3510000</v>
      </c>
    </row>
    <row r="100" spans="1:12" ht="15.75" customHeight="1">
      <c r="A100" s="276" t="s">
        <v>104</v>
      </c>
      <c r="B100" s="276"/>
      <c r="C100" s="20"/>
      <c r="D100" s="20"/>
      <c r="E100" s="20"/>
      <c r="F100" s="20"/>
      <c r="G100" s="20"/>
      <c r="H100" s="20"/>
      <c r="I100" s="20"/>
      <c r="J100" s="26">
        <f>SUM(J101:J112)</f>
        <v>10474000</v>
      </c>
      <c r="K100" s="26">
        <f>SUM(K101:K112)</f>
        <v>10594100</v>
      </c>
      <c r="L100" s="26">
        <f>SUM(L101:L112)</f>
        <v>10846400</v>
      </c>
    </row>
    <row r="101" spans="1:12" ht="15.75" customHeight="1">
      <c r="A101" s="273" t="s">
        <v>105</v>
      </c>
      <c r="B101" s="273"/>
      <c r="C101" s="27"/>
      <c r="D101" s="27" t="s">
        <v>106</v>
      </c>
      <c r="E101" s="27" t="s">
        <v>107</v>
      </c>
      <c r="F101" s="27" t="s">
        <v>108</v>
      </c>
      <c r="G101" s="27"/>
      <c r="H101" s="27"/>
      <c r="I101" s="28" t="s">
        <v>109</v>
      </c>
      <c r="J101" s="12">
        <f>'пр.1 с измен.'!J21+'пр.1 с измен.'!J43+'пр.1 с измен.'!J133+'пр.1 с измен.'!J240</f>
        <v>4098900</v>
      </c>
      <c r="K101" s="12">
        <f>'пр.1 с измен.'!K21+'пр.1 с измен.'!K43+'пр.1 с измен.'!K133+'пр.1 с измен.'!K240</f>
        <v>4120900</v>
      </c>
      <c r="L101" s="12">
        <f>'пр.1 с измен.'!L21+'пр.1 с измен.'!L43+'пр.1 с измен.'!L133+'пр.1 с измен.'!L240</f>
        <v>4125900</v>
      </c>
    </row>
    <row r="102" spans="1:12" ht="30.75" customHeight="1">
      <c r="A102" s="273" t="s">
        <v>110</v>
      </c>
      <c r="B102" s="273"/>
      <c r="C102" s="27"/>
      <c r="D102" s="27" t="s">
        <v>106</v>
      </c>
      <c r="E102" s="27" t="s">
        <v>107</v>
      </c>
      <c r="F102" s="27" t="s">
        <v>108</v>
      </c>
      <c r="G102" s="27"/>
      <c r="H102" s="27"/>
      <c r="I102" s="28" t="s">
        <v>111</v>
      </c>
      <c r="J102" s="12">
        <f>'пр.1 с измен.'!J241+'пр.1 с измен.'!J137+'пр.1 с измен.'!J47+'пр.1 с измен.'!J22</f>
        <v>16800</v>
      </c>
      <c r="K102" s="12">
        <f>'пр.1 с измен.'!K241+'пр.1 с измен.'!K137+'пр.1 с измен.'!K47+'пр.1 с измен.'!K22</f>
        <v>16800</v>
      </c>
      <c r="L102" s="12">
        <f>'пр.1 с измен.'!L241+'пр.1 с измен.'!L137+'пр.1 с измен.'!L47+'пр.1 с измен.'!L22</f>
        <v>16800</v>
      </c>
    </row>
    <row r="103" spans="1:12" ht="35.25" customHeight="1">
      <c r="A103" s="273" t="s">
        <v>112</v>
      </c>
      <c r="B103" s="273"/>
      <c r="C103" s="27"/>
      <c r="D103" s="27" t="s">
        <v>106</v>
      </c>
      <c r="E103" s="27" t="s">
        <v>107</v>
      </c>
      <c r="F103" s="27" t="s">
        <v>108</v>
      </c>
      <c r="G103" s="27"/>
      <c r="H103" s="27"/>
      <c r="I103" s="28" t="s">
        <v>113</v>
      </c>
      <c r="J103" s="12">
        <f>'пр.1 с измен.'!J19+'пр.1 с измен.'!J25+'пр.1 с измен.'!J51+'пр.1 с измен.'!J142+'пр.1 с измен.'!J244</f>
        <v>1235100</v>
      </c>
      <c r="K103" s="12">
        <f>'пр.1 с измен.'!K19+'пр.1 с измен.'!K25+'пр.1 с измен.'!K51+'пр.1 с измен.'!K142+'пр.1 с измен.'!K244</f>
        <v>1263500</v>
      </c>
      <c r="L103" s="12">
        <f>'пр.1 с измен.'!L19+'пр.1 с измен.'!L25+'пр.1 с измен.'!L51+'пр.1 с измен.'!L142+'пр.1 с измен.'!L244</f>
        <v>1264800</v>
      </c>
    </row>
    <row r="104" spans="1:12" ht="15.75" customHeight="1">
      <c r="A104" s="273" t="s">
        <v>114</v>
      </c>
      <c r="B104" s="273"/>
      <c r="C104" s="27"/>
      <c r="D104" s="27" t="s">
        <v>106</v>
      </c>
      <c r="E104" s="27" t="s">
        <v>107</v>
      </c>
      <c r="F104" s="27" t="s">
        <v>108</v>
      </c>
      <c r="G104" s="27"/>
      <c r="H104" s="27"/>
      <c r="I104" s="28" t="s">
        <v>115</v>
      </c>
      <c r="J104" s="12">
        <f>'пр.1 с измен.'!J26+'пр.1 с измен.'!J55+'пр.1 с измен.'!J146+'пр.1 с измен.'!J245</f>
        <v>18500</v>
      </c>
      <c r="K104" s="12">
        <f>'пр.1 с измен.'!K26+'пр.1 с измен.'!K55+'пр.1 с измен.'!K146+'пр.1 с измен.'!K245</f>
        <v>18500</v>
      </c>
      <c r="L104" s="12">
        <f>'пр.1 с измен.'!L26+'пр.1 с измен.'!L55+'пр.1 с измен.'!L146+'пр.1 с измен.'!L245</f>
        <v>18500</v>
      </c>
    </row>
    <row r="105" spans="1:12" ht="15.75" customHeight="1">
      <c r="A105" s="273" t="s">
        <v>116</v>
      </c>
      <c r="B105" s="273"/>
      <c r="C105" s="27"/>
      <c r="D105" s="27" t="s">
        <v>106</v>
      </c>
      <c r="E105" s="27" t="s">
        <v>107</v>
      </c>
      <c r="F105" s="27" t="s">
        <v>108</v>
      </c>
      <c r="G105" s="27"/>
      <c r="H105" s="27"/>
      <c r="I105" s="28" t="s">
        <v>117</v>
      </c>
      <c r="J105" s="12">
        <f>'пр.1 с измен.'!J27+'пр.1 с измен.'!J56+'пр.1 с измен.'!J147+'пр.1 с измен.'!J246</f>
        <v>0</v>
      </c>
      <c r="K105" s="12">
        <f>'пр.1 с измен.'!K27+'пр.1 с измен.'!K56+'пр.1 с измен.'!K147+'пр.1 с измен.'!K246</f>
        <v>0</v>
      </c>
      <c r="L105" s="12">
        <f>'пр.1 с измен.'!L27+'пр.1 с измен.'!L56+'пр.1 с измен.'!L147+'пр.1 с измен.'!L246</f>
        <v>0</v>
      </c>
    </row>
    <row r="106" spans="1:12" ht="15.75" customHeight="1">
      <c r="A106" s="273" t="s">
        <v>118</v>
      </c>
      <c r="B106" s="273"/>
      <c r="C106" s="27"/>
      <c r="D106" s="27" t="s">
        <v>106</v>
      </c>
      <c r="E106" s="27" t="s">
        <v>107</v>
      </c>
      <c r="F106" s="27" t="s">
        <v>108</v>
      </c>
      <c r="G106" s="27"/>
      <c r="H106" s="27"/>
      <c r="I106" s="28" t="s">
        <v>119</v>
      </c>
      <c r="J106" s="12">
        <f>'пр.1 с измен.'!J250+'пр.1 с измен.'!J151+'пр.1 с измен.'!J60+'пр.1 с измен.'!J28</f>
        <v>627700</v>
      </c>
      <c r="K106" s="12">
        <f>'пр.1 с измен.'!K250+'пр.1 с измен.'!K151+'пр.1 с измен.'!K60+'пр.1 с измен.'!K28</f>
        <v>788300</v>
      </c>
      <c r="L106" s="12">
        <f>'пр.1 с измен.'!L250+'пр.1 с измен.'!L151+'пр.1 с измен.'!L60+'пр.1 с измен.'!L28</f>
        <v>842100</v>
      </c>
    </row>
    <row r="107" spans="1:12" ht="31.5" customHeight="1">
      <c r="A107" s="273" t="s">
        <v>120</v>
      </c>
      <c r="B107" s="273"/>
      <c r="C107" s="27"/>
      <c r="D107" s="27" t="s">
        <v>106</v>
      </c>
      <c r="E107" s="27" t="s">
        <v>107</v>
      </c>
      <c r="F107" s="27" t="s">
        <v>108</v>
      </c>
      <c r="G107" s="27"/>
      <c r="H107" s="27"/>
      <c r="I107" s="28" t="s">
        <v>121</v>
      </c>
      <c r="J107" s="12">
        <f>'пр.1 с измен.'!J29+'пр.1 с измен.'!J66+'пр.1 с измен.'!J157+'пр.1 с измен.'!J256</f>
        <v>0</v>
      </c>
      <c r="K107" s="12">
        <f>'пр.1 с измен.'!K29+'пр.1 с измен.'!K66+'пр.1 с измен.'!K157+'пр.1 с измен.'!K256</f>
        <v>0</v>
      </c>
      <c r="L107" s="12">
        <f>'пр.1 с измен.'!L29+'пр.1 с измен.'!L66+'пр.1 с измен.'!L157+'пр.1 с измен.'!L256</f>
        <v>0</v>
      </c>
    </row>
    <row r="108" spans="1:12" ht="33" customHeight="1">
      <c r="A108" s="273" t="s">
        <v>122</v>
      </c>
      <c r="B108" s="273"/>
      <c r="C108" s="27"/>
      <c r="D108" s="29" t="s">
        <v>106</v>
      </c>
      <c r="E108" s="29" t="s">
        <v>107</v>
      </c>
      <c r="F108" s="29" t="s">
        <v>108</v>
      </c>
      <c r="G108" s="29"/>
      <c r="H108" s="29"/>
      <c r="I108" s="30" t="s">
        <v>123</v>
      </c>
      <c r="J108" s="12">
        <f>'пр.1 с измен.'!J30+'пр.1 с измен.'!J35+'пр.1 с измен.'!J71+'пр.1 с измен.'!J162+'пр.1 с измен.'!J224+'пр.1 с измен.'!J260</f>
        <v>1321500</v>
      </c>
      <c r="K108" s="12">
        <f>'пр.1 с измен.'!K30+'пр.1 с измен.'!K35+'пр.1 с измен.'!K71+'пр.1 с измен.'!K162+'пр.1 с измен.'!K224+'пр.1 с измен.'!K260</f>
        <v>914900</v>
      </c>
      <c r="L108" s="12">
        <f>'пр.1 с измен.'!L30+'пр.1 с измен.'!L35+'пр.1 с измен.'!L71+'пр.1 с измен.'!L162+'пр.1 с измен.'!L224+'пр.1 с измен.'!L260</f>
        <v>927700</v>
      </c>
    </row>
    <row r="109" spans="1:12" ht="15.75" customHeight="1">
      <c r="A109" s="273" t="s">
        <v>124</v>
      </c>
      <c r="B109" s="273"/>
      <c r="C109" s="27"/>
      <c r="D109" s="29" t="s">
        <v>106</v>
      </c>
      <c r="E109" s="29" t="s">
        <v>107</v>
      </c>
      <c r="F109" s="29" t="s">
        <v>108</v>
      </c>
      <c r="G109" s="29"/>
      <c r="H109" s="29"/>
      <c r="I109" s="30" t="s">
        <v>125</v>
      </c>
      <c r="J109" s="12">
        <f>'пр.1 с измен.'!J269+'пр.1 с измен.'!J228+'пр.1 с измен.'!J175+'пр.1 с измен.'!J85+'пр.1 с измен.'!J31+'пр.1 с измен.'!J236</f>
        <v>539200</v>
      </c>
      <c r="K109" s="12">
        <f>'пр.1 с измен.'!K269+'пр.1 с измен.'!K228+'пр.1 с измен.'!K175+'пр.1 с измен.'!K85+'пр.1 с измен.'!K31</f>
        <v>524200</v>
      </c>
      <c r="L109" s="12">
        <f>'пр.1 с измен.'!L269+'пр.1 с измен.'!L228+'пр.1 с измен.'!L175+'пр.1 с измен.'!L85+'пр.1 с измен.'!L31</f>
        <v>554400</v>
      </c>
    </row>
    <row r="110" spans="1:12" ht="16.5" customHeight="1">
      <c r="A110" s="273" t="s">
        <v>126</v>
      </c>
      <c r="B110" s="273"/>
      <c r="C110" s="27"/>
      <c r="D110" s="30" t="s">
        <v>106</v>
      </c>
      <c r="E110" s="30" t="s">
        <v>107</v>
      </c>
      <c r="F110" s="30"/>
      <c r="G110" s="30"/>
      <c r="H110" s="30"/>
      <c r="I110" s="30" t="s">
        <v>127</v>
      </c>
      <c r="J110" s="12">
        <f>'пр.1 с измен.'!J32+'пр.1 с измен.'!J99+'пр.1 с измен.'!J191+'пр.1 с измен.'!J231+'пр.1 с измен.'!J278</f>
        <v>460800</v>
      </c>
      <c r="K110" s="12">
        <f>'пр.1 с измен.'!K32+'пр.1 с измен.'!K99+'пр.1 с измен.'!K191+'пр.1 с измен.'!K231+'пр.1 с измен.'!K278</f>
        <v>580700</v>
      </c>
      <c r="L110" s="12">
        <f>'пр.1 с измен.'!L32+'пр.1 с измен.'!L99+'пр.1 с измен.'!L191+'пр.1 с измен.'!L231+'пр.1 с измен.'!L278</f>
        <v>580700</v>
      </c>
    </row>
    <row r="111" spans="1:12" ht="31.5" customHeight="1">
      <c r="A111" s="273" t="s">
        <v>128</v>
      </c>
      <c r="B111" s="273"/>
      <c r="C111" s="27"/>
      <c r="D111" s="29" t="s">
        <v>106</v>
      </c>
      <c r="E111" s="29" t="s">
        <v>107</v>
      </c>
      <c r="F111" s="29" t="s">
        <v>108</v>
      </c>
      <c r="G111" s="29"/>
      <c r="H111" s="29"/>
      <c r="I111" s="30" t="s">
        <v>129</v>
      </c>
      <c r="J111" s="12">
        <f>'пр.1 с измен.'!J33+'пр.1 с измен.'!J111+'пр.1 с измен.'!J202+'пр.1 с измен.'!J235+'пр.1 с измен.'!J285</f>
        <v>353600</v>
      </c>
      <c r="K111" s="12">
        <f>'пр.1 с измен.'!K33+'пр.1 с измен.'!K111+'пр.1 с измен.'!K202+'пр.1 с измен.'!K235+'пр.1 с измен.'!K285</f>
        <v>450000</v>
      </c>
      <c r="L111" s="12">
        <f>'пр.1 с измен.'!L33+'пр.1 с измен.'!L111+'пр.1 с измен.'!L202+'пр.1 с измен.'!L235+'пр.1 с измен.'!L285</f>
        <v>450000</v>
      </c>
    </row>
    <row r="112" spans="1:12" ht="30.75" customHeight="1">
      <c r="A112" s="273" t="s">
        <v>130</v>
      </c>
      <c r="B112" s="273"/>
      <c r="C112" s="27"/>
      <c r="D112" s="27" t="s">
        <v>106</v>
      </c>
      <c r="E112" s="27" t="s">
        <v>107</v>
      </c>
      <c r="F112" s="27" t="s">
        <v>108</v>
      </c>
      <c r="G112" s="27"/>
      <c r="H112" s="27"/>
      <c r="I112" s="28" t="s">
        <v>131</v>
      </c>
      <c r="J112" s="12">
        <f>'пр.1 с измен.'!J290+'пр.1 с измен.'!J210+'пр.1 с измен.'!J119+'пр.1 с измен.'!J34</f>
        <v>1801900</v>
      </c>
      <c r="K112" s="12">
        <f>'пр.1 с измен.'!K290+'пр.1 с измен.'!K210+'пр.1 с измен.'!K119+'пр.1 с измен.'!K34</f>
        <v>1916300</v>
      </c>
      <c r="L112" s="12">
        <f>'пр.1 с измен.'!L290+'пр.1 с измен.'!L210+'пр.1 с измен.'!L119+'пр.1 с измен.'!L34</f>
        <v>2065500</v>
      </c>
    </row>
    <row r="113" spans="1:12" ht="33" customHeight="1">
      <c r="A113" s="274" t="s">
        <v>132</v>
      </c>
      <c r="B113" s="274"/>
      <c r="C113" s="28"/>
      <c r="D113" s="28"/>
      <c r="E113" s="28"/>
      <c r="F113" s="28"/>
      <c r="G113" s="28"/>
      <c r="H113" s="28"/>
      <c r="I113" s="28"/>
      <c r="J113" s="12">
        <f>J87+J92-J100</f>
        <v>0</v>
      </c>
      <c r="K113" s="12">
        <f>K87+K92-K100</f>
        <v>0</v>
      </c>
      <c r="L113" s="12">
        <f>L87+L92-L100</f>
        <v>0</v>
      </c>
    </row>
    <row r="114" spans="1:12" ht="15.75" customHeight="1">
      <c r="A114" s="269" t="s">
        <v>133</v>
      </c>
      <c r="B114" s="269"/>
      <c r="C114" s="269"/>
      <c r="D114" s="31"/>
      <c r="E114" s="31"/>
      <c r="F114" s="31"/>
      <c r="G114" s="31"/>
      <c r="H114" s="31"/>
      <c r="I114" s="32"/>
      <c r="J114" s="33"/>
      <c r="K114" s="270" t="s">
        <v>134</v>
      </c>
      <c r="L114" s="270"/>
    </row>
    <row r="115" spans="1:12" ht="15.75" customHeight="1">
      <c r="A115" s="34"/>
      <c r="B115" s="35" t="s">
        <v>135</v>
      </c>
      <c r="C115" s="31"/>
      <c r="D115" s="31"/>
      <c r="E115" s="31"/>
      <c r="F115" s="31"/>
      <c r="G115" s="31"/>
      <c r="H115" s="31"/>
      <c r="I115" s="271"/>
      <c r="J115" s="271"/>
      <c r="K115" s="272" t="s">
        <v>136</v>
      </c>
      <c r="L115" s="272"/>
    </row>
    <row r="116" spans="1:12" ht="15.75" customHeight="1">
      <c r="A116" s="269" t="s">
        <v>137</v>
      </c>
      <c r="B116" s="269"/>
      <c r="C116" s="269"/>
      <c r="D116" s="31"/>
      <c r="E116" s="31"/>
      <c r="F116" s="31"/>
      <c r="G116" s="31"/>
      <c r="H116" s="31"/>
      <c r="I116" s="32"/>
      <c r="J116" s="33"/>
      <c r="K116" s="270" t="s">
        <v>138</v>
      </c>
      <c r="L116" s="270"/>
    </row>
    <row r="117" spans="1:12" ht="15.75" customHeight="1">
      <c r="A117" s="34"/>
      <c r="B117" s="34"/>
      <c r="C117" s="31"/>
      <c r="D117" s="31"/>
      <c r="E117" s="31"/>
      <c r="F117" s="31"/>
      <c r="G117" s="31"/>
      <c r="H117" s="31"/>
      <c r="I117" s="271"/>
      <c r="J117" s="271"/>
      <c r="K117" s="272" t="s">
        <v>136</v>
      </c>
      <c r="L117" s="272"/>
    </row>
    <row r="118" spans="1:12" ht="32.25" customHeight="1">
      <c r="A118" s="269" t="s">
        <v>139</v>
      </c>
      <c r="B118" s="269"/>
      <c r="C118" s="269"/>
      <c r="D118" s="269" t="s">
        <v>137</v>
      </c>
      <c r="E118" s="269"/>
      <c r="F118" s="269"/>
      <c r="G118" s="37"/>
      <c r="H118" s="32"/>
      <c r="I118" s="38"/>
      <c r="J118" s="270" t="s">
        <v>138</v>
      </c>
      <c r="K118" s="270"/>
      <c r="L118" s="39" t="s">
        <v>140</v>
      </c>
    </row>
    <row r="119" spans="1:12" ht="24" customHeight="1">
      <c r="A119" s="34"/>
      <c r="B119" s="34"/>
      <c r="C119" s="31"/>
      <c r="D119" s="268" t="s">
        <v>141</v>
      </c>
      <c r="E119" s="268"/>
      <c r="F119" s="268"/>
      <c r="G119" s="37"/>
      <c r="H119" s="268" t="s">
        <v>142</v>
      </c>
      <c r="I119" s="268"/>
      <c r="J119" s="269" t="s">
        <v>136</v>
      </c>
      <c r="K119" s="269"/>
      <c r="L119" s="2" t="s">
        <v>143</v>
      </c>
    </row>
    <row r="120" spans="1:9" ht="15.75">
      <c r="A120" s="34"/>
      <c r="B120" s="34"/>
      <c r="C120" s="31"/>
      <c r="D120" s="31"/>
      <c r="E120" s="31"/>
      <c r="F120" s="31"/>
      <c r="G120" s="31"/>
      <c r="H120" s="31"/>
      <c r="I120" s="31"/>
    </row>
    <row r="121" spans="1:9" ht="15.75">
      <c r="A121" s="34"/>
      <c r="B121" s="34"/>
      <c r="C121" s="31"/>
      <c r="D121" s="31"/>
      <c r="E121" s="31"/>
      <c r="F121" s="31"/>
      <c r="G121" s="31"/>
      <c r="H121" s="31"/>
      <c r="I121" s="31"/>
    </row>
    <row r="122" spans="1:9" ht="15.75">
      <c r="A122" s="34"/>
      <c r="B122" s="34"/>
      <c r="C122" s="31"/>
      <c r="D122" s="31"/>
      <c r="E122" s="31"/>
      <c r="F122" s="31"/>
      <c r="G122" s="31"/>
      <c r="H122" s="31"/>
      <c r="I122" s="31"/>
    </row>
    <row r="123" spans="1:9" ht="15.75">
      <c r="A123" s="34"/>
      <c r="B123" s="34"/>
      <c r="C123" s="31"/>
      <c r="D123" s="31"/>
      <c r="E123" s="31"/>
      <c r="F123" s="31"/>
      <c r="G123" s="31"/>
      <c r="H123" s="31"/>
      <c r="I123" s="31"/>
    </row>
    <row r="124" spans="1:9" ht="15.75">
      <c r="A124" s="34"/>
      <c r="B124" s="34"/>
      <c r="C124" s="31"/>
      <c r="D124" s="31"/>
      <c r="E124" s="31"/>
      <c r="F124" s="31"/>
      <c r="G124" s="31"/>
      <c r="H124" s="31"/>
      <c r="I124" s="31"/>
    </row>
    <row r="125" spans="1:9" ht="15.75">
      <c r="A125" s="34"/>
      <c r="B125" s="34"/>
      <c r="C125" s="31"/>
      <c r="D125" s="31"/>
      <c r="E125" s="31"/>
      <c r="F125" s="31"/>
      <c r="G125" s="31"/>
      <c r="H125" s="31"/>
      <c r="I125" s="31"/>
    </row>
    <row r="126" spans="1:9" ht="15.75">
      <c r="A126" s="34"/>
      <c r="B126" s="34"/>
      <c r="C126" s="31"/>
      <c r="D126" s="31"/>
      <c r="E126" s="31"/>
      <c r="F126" s="31"/>
      <c r="G126" s="31"/>
      <c r="H126" s="31"/>
      <c r="I126" s="31"/>
    </row>
    <row r="127" spans="1:9" ht="15.75">
      <c r="A127" s="34"/>
      <c r="B127" s="34"/>
      <c r="C127" s="31"/>
      <c r="D127" s="31"/>
      <c r="E127" s="31"/>
      <c r="F127" s="31"/>
      <c r="G127" s="31"/>
      <c r="H127" s="31"/>
      <c r="I127" s="31"/>
    </row>
    <row r="128" spans="1:9" ht="15.75">
      <c r="A128" s="34"/>
      <c r="B128" s="34"/>
      <c r="C128" s="31"/>
      <c r="D128" s="31"/>
      <c r="E128" s="31"/>
      <c r="F128" s="31"/>
      <c r="G128" s="31"/>
      <c r="H128" s="31"/>
      <c r="I128" s="31"/>
    </row>
    <row r="129" spans="1:9" ht="15.75">
      <c r="A129" s="34"/>
      <c r="B129" s="34"/>
      <c r="C129" s="31"/>
      <c r="D129" s="31"/>
      <c r="E129" s="31"/>
      <c r="F129" s="31"/>
      <c r="G129" s="31"/>
      <c r="H129" s="31"/>
      <c r="I129" s="31"/>
    </row>
    <row r="130" spans="1:9" ht="15.75">
      <c r="A130" s="34"/>
      <c r="B130" s="34"/>
      <c r="C130" s="31"/>
      <c r="D130" s="31"/>
      <c r="E130" s="31"/>
      <c r="F130" s="31"/>
      <c r="G130" s="31"/>
      <c r="H130" s="31"/>
      <c r="I130" s="31"/>
    </row>
    <row r="131" spans="1:9" ht="15.75">
      <c r="A131" s="34"/>
      <c r="B131" s="34"/>
      <c r="C131" s="31"/>
      <c r="D131" s="31"/>
      <c r="E131" s="31"/>
      <c r="F131" s="31"/>
      <c r="G131" s="31"/>
      <c r="H131" s="31"/>
      <c r="I131" s="31"/>
    </row>
    <row r="132" spans="1:9" ht="15.75">
      <c r="A132" s="34"/>
      <c r="B132" s="34"/>
      <c r="C132" s="31"/>
      <c r="D132" s="31"/>
      <c r="E132" s="31"/>
      <c r="F132" s="31"/>
      <c r="G132" s="31"/>
      <c r="H132" s="31"/>
      <c r="I132" s="31"/>
    </row>
    <row r="133" spans="1:9" ht="15.75">
      <c r="A133" s="34"/>
      <c r="B133" s="34"/>
      <c r="C133" s="31"/>
      <c r="D133" s="31"/>
      <c r="E133" s="31"/>
      <c r="F133" s="31"/>
      <c r="G133" s="31"/>
      <c r="H133" s="31"/>
      <c r="I133" s="31"/>
    </row>
    <row r="134" spans="1:9" ht="15.75">
      <c r="A134" s="34"/>
      <c r="B134" s="34"/>
      <c r="C134" s="31"/>
      <c r="D134" s="31"/>
      <c r="E134" s="31"/>
      <c r="F134" s="31"/>
      <c r="G134" s="31"/>
      <c r="H134" s="31"/>
      <c r="I134" s="31"/>
    </row>
    <row r="135" spans="1:9" ht="15.75">
      <c r="A135" s="34"/>
      <c r="B135" s="34"/>
      <c r="C135" s="31"/>
      <c r="D135" s="31"/>
      <c r="E135" s="31"/>
      <c r="F135" s="31"/>
      <c r="G135" s="31"/>
      <c r="H135" s="31"/>
      <c r="I135" s="31"/>
    </row>
    <row r="136" spans="1:9" ht="15.75">
      <c r="A136" s="34"/>
      <c r="B136" s="34"/>
      <c r="C136" s="31"/>
      <c r="D136" s="31"/>
      <c r="E136" s="31"/>
      <c r="F136" s="31"/>
      <c r="G136" s="31"/>
      <c r="H136" s="31"/>
      <c r="I136" s="31"/>
    </row>
    <row r="137" spans="1:9" ht="15.75">
      <c r="A137" s="34"/>
      <c r="B137" s="34"/>
      <c r="C137" s="31"/>
      <c r="D137" s="31"/>
      <c r="E137" s="31"/>
      <c r="F137" s="31"/>
      <c r="G137" s="31"/>
      <c r="H137" s="31"/>
      <c r="I137" s="31"/>
    </row>
    <row r="138" spans="1:9" ht="15.75">
      <c r="A138" s="34"/>
      <c r="B138" s="34"/>
      <c r="C138" s="31"/>
      <c r="D138" s="31"/>
      <c r="E138" s="31"/>
      <c r="F138" s="31"/>
      <c r="G138" s="31"/>
      <c r="H138" s="31"/>
      <c r="I138" s="31"/>
    </row>
    <row r="139" spans="1:9" ht="15.75">
      <c r="A139" s="34"/>
      <c r="B139" s="34"/>
      <c r="C139" s="31"/>
      <c r="D139" s="31"/>
      <c r="E139" s="31"/>
      <c r="F139" s="31"/>
      <c r="G139" s="31"/>
      <c r="H139" s="31"/>
      <c r="I139" s="31"/>
    </row>
    <row r="140" spans="1:9" ht="15.75">
      <c r="A140" s="34"/>
      <c r="B140" s="34"/>
      <c r="C140" s="31"/>
      <c r="D140" s="31"/>
      <c r="E140" s="31"/>
      <c r="F140" s="31"/>
      <c r="G140" s="31"/>
      <c r="H140" s="31"/>
      <c r="I140" s="31"/>
    </row>
    <row r="141" spans="1:9" ht="15.75">
      <c r="A141" s="34"/>
      <c r="B141" s="34"/>
      <c r="C141" s="31"/>
      <c r="D141" s="31"/>
      <c r="E141" s="31"/>
      <c r="F141" s="31"/>
      <c r="G141" s="31"/>
      <c r="H141" s="31"/>
      <c r="I141" s="31"/>
    </row>
    <row r="142" spans="1:9" ht="15.75">
      <c r="A142" s="34"/>
      <c r="B142" s="34"/>
      <c r="C142" s="31"/>
      <c r="D142" s="31"/>
      <c r="E142" s="31"/>
      <c r="F142" s="31"/>
      <c r="G142" s="31"/>
      <c r="H142" s="31"/>
      <c r="I142" s="31"/>
    </row>
    <row r="143" spans="1:9" ht="15.75">
      <c r="A143" s="34"/>
      <c r="B143" s="34"/>
      <c r="C143" s="31"/>
      <c r="D143" s="31"/>
      <c r="E143" s="31"/>
      <c r="F143" s="31"/>
      <c r="G143" s="31"/>
      <c r="H143" s="31"/>
      <c r="I143" s="31"/>
    </row>
    <row r="144" spans="1:9" ht="15.75">
      <c r="A144" s="34"/>
      <c r="B144" s="34"/>
      <c r="C144" s="31"/>
      <c r="D144" s="31"/>
      <c r="E144" s="31"/>
      <c r="F144" s="31"/>
      <c r="G144" s="31"/>
      <c r="H144" s="31"/>
      <c r="I144" s="31"/>
    </row>
    <row r="145" spans="1:9" ht="15.75">
      <c r="A145" s="34"/>
      <c r="B145" s="34"/>
      <c r="C145" s="31"/>
      <c r="D145" s="31"/>
      <c r="E145" s="31"/>
      <c r="F145" s="31"/>
      <c r="G145" s="31"/>
      <c r="H145" s="31"/>
      <c r="I145" s="31"/>
    </row>
    <row r="146" spans="1:9" ht="15.75">
      <c r="A146" s="34"/>
      <c r="B146" s="34"/>
      <c r="C146" s="31"/>
      <c r="D146" s="31"/>
      <c r="E146" s="31"/>
      <c r="F146" s="31"/>
      <c r="G146" s="31"/>
      <c r="H146" s="31"/>
      <c r="I146" s="31"/>
    </row>
    <row r="147" spans="1:9" ht="15.75">
      <c r="A147" s="34"/>
      <c r="B147" s="34"/>
      <c r="C147" s="31"/>
      <c r="D147" s="31"/>
      <c r="E147" s="31"/>
      <c r="F147" s="31"/>
      <c r="G147" s="31"/>
      <c r="H147" s="31"/>
      <c r="I147" s="31"/>
    </row>
    <row r="148" spans="1:9" ht="15.75">
      <c r="A148" s="34"/>
      <c r="B148" s="34"/>
      <c r="C148" s="31"/>
      <c r="D148" s="31"/>
      <c r="E148" s="31"/>
      <c r="F148" s="31"/>
      <c r="G148" s="31"/>
      <c r="H148" s="31"/>
      <c r="I148" s="31"/>
    </row>
    <row r="149" spans="1:9" ht="15.75">
      <c r="A149" s="34"/>
      <c r="B149" s="34"/>
      <c r="C149" s="31"/>
      <c r="D149" s="31"/>
      <c r="E149" s="31"/>
      <c r="F149" s="31"/>
      <c r="G149" s="31"/>
      <c r="H149" s="31"/>
      <c r="I149" s="31"/>
    </row>
    <row r="150" spans="1:9" ht="15.75">
      <c r="A150" s="34"/>
      <c r="B150" s="34"/>
      <c r="C150" s="31"/>
      <c r="D150" s="31"/>
      <c r="E150" s="31"/>
      <c r="F150" s="31"/>
      <c r="G150" s="31"/>
      <c r="H150" s="31"/>
      <c r="I150" s="31"/>
    </row>
    <row r="151" spans="1:9" ht="15.75">
      <c r="A151" s="34"/>
      <c r="B151" s="34"/>
      <c r="C151" s="31"/>
      <c r="D151" s="31"/>
      <c r="E151" s="31"/>
      <c r="F151" s="31"/>
      <c r="G151" s="31"/>
      <c r="H151" s="31"/>
      <c r="I151" s="31"/>
    </row>
    <row r="152" spans="1:9" ht="15.75">
      <c r="A152" s="34"/>
      <c r="B152" s="34"/>
      <c r="C152" s="31"/>
      <c r="D152" s="31"/>
      <c r="E152" s="31"/>
      <c r="F152" s="31"/>
      <c r="G152" s="31"/>
      <c r="H152" s="31"/>
      <c r="I152" s="31"/>
    </row>
    <row r="153" spans="1:9" ht="15.75">
      <c r="A153" s="34"/>
      <c r="B153" s="34"/>
      <c r="C153" s="31"/>
      <c r="D153" s="31"/>
      <c r="E153" s="31"/>
      <c r="F153" s="31"/>
      <c r="G153" s="31"/>
      <c r="H153" s="31"/>
      <c r="I153" s="31"/>
    </row>
    <row r="154" spans="1:9" ht="15.75">
      <c r="A154" s="34"/>
      <c r="B154" s="34"/>
      <c r="C154" s="31"/>
      <c r="D154" s="31"/>
      <c r="E154" s="31"/>
      <c r="F154" s="31"/>
      <c r="G154" s="31"/>
      <c r="H154" s="31"/>
      <c r="I154" s="31"/>
    </row>
    <row r="155" spans="1:9" ht="15.75">
      <c r="A155" s="34"/>
      <c r="B155" s="34"/>
      <c r="C155" s="31"/>
      <c r="D155" s="31"/>
      <c r="E155" s="31"/>
      <c r="F155" s="31"/>
      <c r="G155" s="31"/>
      <c r="H155" s="31"/>
      <c r="I155" s="31"/>
    </row>
    <row r="156" spans="1:9" ht="15.75">
      <c r="A156" s="34"/>
      <c r="B156" s="34"/>
      <c r="C156" s="31"/>
      <c r="D156" s="31"/>
      <c r="E156" s="31"/>
      <c r="F156" s="31"/>
      <c r="G156" s="31"/>
      <c r="H156" s="31"/>
      <c r="I156" s="31"/>
    </row>
    <row r="157" spans="1:9" ht="15.75">
      <c r="A157" s="34"/>
      <c r="B157" s="34"/>
      <c r="C157" s="31"/>
      <c r="D157" s="31"/>
      <c r="E157" s="31"/>
      <c r="F157" s="31"/>
      <c r="G157" s="31"/>
      <c r="H157" s="31"/>
      <c r="I157" s="31"/>
    </row>
    <row r="158" spans="1:9" ht="15.75">
      <c r="A158" s="34"/>
      <c r="B158" s="34"/>
      <c r="C158" s="31"/>
      <c r="D158" s="31"/>
      <c r="E158" s="31"/>
      <c r="F158" s="31"/>
      <c r="G158" s="31"/>
      <c r="H158" s="31"/>
      <c r="I158" s="31"/>
    </row>
    <row r="159" spans="1:9" ht="15.75">
      <c r="A159" s="34"/>
      <c r="B159" s="34"/>
      <c r="C159" s="31"/>
      <c r="D159" s="31"/>
      <c r="E159" s="31"/>
      <c r="F159" s="31"/>
      <c r="G159" s="31"/>
      <c r="H159" s="31"/>
      <c r="I159" s="31"/>
    </row>
    <row r="160" spans="1:9" ht="15.75">
      <c r="A160" s="34"/>
      <c r="B160" s="34"/>
      <c r="C160" s="31"/>
      <c r="D160" s="31"/>
      <c r="E160" s="31"/>
      <c r="F160" s="31"/>
      <c r="G160" s="31"/>
      <c r="H160" s="31"/>
      <c r="I160" s="31"/>
    </row>
    <row r="161" spans="1:9" ht="15.75">
      <c r="A161" s="34"/>
      <c r="B161" s="34"/>
      <c r="C161" s="31"/>
      <c r="D161" s="31"/>
      <c r="E161" s="31"/>
      <c r="F161" s="31"/>
      <c r="G161" s="31"/>
      <c r="H161" s="31"/>
      <c r="I161" s="31"/>
    </row>
    <row r="162" spans="1:9" ht="15.75">
      <c r="A162" s="34"/>
      <c r="B162" s="34"/>
      <c r="C162" s="31"/>
      <c r="D162" s="31"/>
      <c r="E162" s="31"/>
      <c r="F162" s="31"/>
      <c r="G162" s="31"/>
      <c r="H162" s="31"/>
      <c r="I162" s="31"/>
    </row>
    <row r="163" spans="1:9" ht="15.75">
      <c r="A163" s="34"/>
      <c r="B163" s="34"/>
      <c r="C163" s="31"/>
      <c r="D163" s="31"/>
      <c r="E163" s="31"/>
      <c r="F163" s="31"/>
      <c r="G163" s="31"/>
      <c r="H163" s="31"/>
      <c r="I163" s="31"/>
    </row>
    <row r="164" spans="1:9" ht="15.75">
      <c r="A164" s="34"/>
      <c r="B164" s="34"/>
      <c r="C164" s="31"/>
      <c r="D164" s="31"/>
      <c r="E164" s="31"/>
      <c r="F164" s="31"/>
      <c r="G164" s="31"/>
      <c r="H164" s="31"/>
      <c r="I164" s="31"/>
    </row>
    <row r="165" spans="1:9" ht="15.75">
      <c r="A165" s="34"/>
      <c r="B165" s="34"/>
      <c r="C165" s="31"/>
      <c r="D165" s="31"/>
      <c r="E165" s="31"/>
      <c r="F165" s="31"/>
      <c r="G165" s="31"/>
      <c r="H165" s="31"/>
      <c r="I165" s="31"/>
    </row>
    <row r="166" spans="1:9" ht="15.75">
      <c r="A166" s="34"/>
      <c r="B166" s="34"/>
      <c r="C166" s="31"/>
      <c r="D166" s="31"/>
      <c r="E166" s="31"/>
      <c r="F166" s="31"/>
      <c r="G166" s="31"/>
      <c r="H166" s="31"/>
      <c r="I166" s="31"/>
    </row>
    <row r="167" spans="1:9" ht="15.75">
      <c r="A167" s="34"/>
      <c r="B167" s="34"/>
      <c r="C167" s="31"/>
      <c r="D167" s="31"/>
      <c r="E167" s="31"/>
      <c r="F167" s="31"/>
      <c r="G167" s="31"/>
      <c r="H167" s="31"/>
      <c r="I167" s="31"/>
    </row>
    <row r="168" spans="1:9" ht="15.75">
      <c r="A168" s="34"/>
      <c r="B168" s="34"/>
      <c r="C168" s="31"/>
      <c r="D168" s="31"/>
      <c r="E168" s="31"/>
      <c r="F168" s="31"/>
      <c r="G168" s="31"/>
      <c r="H168" s="31"/>
      <c r="I168" s="31"/>
    </row>
    <row r="169" spans="1:9" ht="15.75">
      <c r="A169" s="34"/>
      <c r="B169" s="34"/>
      <c r="C169" s="31"/>
      <c r="D169" s="31"/>
      <c r="E169" s="31"/>
      <c r="F169" s="31"/>
      <c r="G169" s="31"/>
      <c r="H169" s="31"/>
      <c r="I169" s="31"/>
    </row>
    <row r="170" spans="1:9" ht="15.75">
      <c r="A170" s="34"/>
      <c r="B170" s="34"/>
      <c r="C170" s="31"/>
      <c r="D170" s="31"/>
      <c r="E170" s="31"/>
      <c r="F170" s="31"/>
      <c r="G170" s="31"/>
      <c r="H170" s="31"/>
      <c r="I170" s="31"/>
    </row>
    <row r="171" spans="1:9" ht="15.75">
      <c r="A171" s="34"/>
      <c r="B171" s="34"/>
      <c r="C171" s="31"/>
      <c r="D171" s="31"/>
      <c r="E171" s="31"/>
      <c r="F171" s="31"/>
      <c r="G171" s="31"/>
      <c r="H171" s="31"/>
      <c r="I171" s="31"/>
    </row>
    <row r="172" spans="1:9" ht="15.75">
      <c r="A172" s="34"/>
      <c r="B172" s="34"/>
      <c r="C172" s="31"/>
      <c r="D172" s="31"/>
      <c r="E172" s="31"/>
      <c r="F172" s="31"/>
      <c r="G172" s="31"/>
      <c r="H172" s="31"/>
      <c r="I172" s="31"/>
    </row>
    <row r="173" spans="1:9" ht="15.75">
      <c r="A173" s="34"/>
      <c r="B173" s="34"/>
      <c r="C173" s="31"/>
      <c r="D173" s="31"/>
      <c r="E173" s="31"/>
      <c r="F173" s="31"/>
      <c r="G173" s="31"/>
      <c r="H173" s="31"/>
      <c r="I173" s="31"/>
    </row>
    <row r="174" spans="1:9" ht="15.75">
      <c r="A174" s="34"/>
      <c r="B174" s="34"/>
      <c r="C174" s="31"/>
      <c r="D174" s="31"/>
      <c r="E174" s="31"/>
      <c r="F174" s="31"/>
      <c r="G174" s="31"/>
      <c r="H174" s="31"/>
      <c r="I174" s="31"/>
    </row>
    <row r="175" spans="1:9" ht="15.75">
      <c r="A175" s="34"/>
      <c r="B175" s="34"/>
      <c r="C175" s="31"/>
      <c r="D175" s="31"/>
      <c r="E175" s="31"/>
      <c r="F175" s="31"/>
      <c r="G175" s="31"/>
      <c r="H175" s="31"/>
      <c r="I175" s="31"/>
    </row>
    <row r="176" spans="1:9" ht="15.75">
      <c r="A176" s="34"/>
      <c r="B176" s="34"/>
      <c r="C176" s="31"/>
      <c r="D176" s="31"/>
      <c r="E176" s="31"/>
      <c r="F176" s="31"/>
      <c r="G176" s="31"/>
      <c r="H176" s="31"/>
      <c r="I176" s="31"/>
    </row>
    <row r="177" spans="1:9" ht="15.75">
      <c r="A177" s="34"/>
      <c r="B177" s="34"/>
      <c r="C177" s="31"/>
      <c r="D177" s="31"/>
      <c r="E177" s="31"/>
      <c r="F177" s="31"/>
      <c r="G177" s="31"/>
      <c r="H177" s="31"/>
      <c r="I177" s="31"/>
    </row>
    <row r="178" spans="1:9" ht="15.75">
      <c r="A178" s="34"/>
      <c r="B178" s="34"/>
      <c r="C178" s="31"/>
      <c r="D178" s="31"/>
      <c r="E178" s="31"/>
      <c r="F178" s="31"/>
      <c r="G178" s="31"/>
      <c r="H178" s="31"/>
      <c r="I178" s="31"/>
    </row>
    <row r="179" spans="1:9" ht="15.75">
      <c r="A179" s="34"/>
      <c r="B179" s="34"/>
      <c r="C179" s="31"/>
      <c r="D179" s="31"/>
      <c r="E179" s="31"/>
      <c r="F179" s="31"/>
      <c r="G179" s="31"/>
      <c r="H179" s="31"/>
      <c r="I179" s="31"/>
    </row>
    <row r="180" spans="1:9" ht="15.75">
      <c r="A180" s="34"/>
      <c r="B180" s="34"/>
      <c r="C180" s="31"/>
      <c r="D180" s="31"/>
      <c r="E180" s="31"/>
      <c r="F180" s="31"/>
      <c r="G180" s="31"/>
      <c r="H180" s="31"/>
      <c r="I180" s="31"/>
    </row>
    <row r="181" spans="1:9" ht="15.75">
      <c r="A181" s="34"/>
      <c r="B181" s="34"/>
      <c r="C181" s="31"/>
      <c r="D181" s="31"/>
      <c r="E181" s="31"/>
      <c r="F181" s="31"/>
      <c r="G181" s="31"/>
      <c r="H181" s="31"/>
      <c r="I181" s="31"/>
    </row>
    <row r="182" spans="1:9" ht="15.75">
      <c r="A182" s="34"/>
      <c r="B182" s="34"/>
      <c r="C182" s="31"/>
      <c r="D182" s="31"/>
      <c r="E182" s="31"/>
      <c r="F182" s="31"/>
      <c r="G182" s="31"/>
      <c r="H182" s="31"/>
      <c r="I182" s="31"/>
    </row>
    <row r="183" spans="1:9" ht="15.75">
      <c r="A183" s="34"/>
      <c r="B183" s="34"/>
      <c r="C183" s="31"/>
      <c r="D183" s="31"/>
      <c r="E183" s="31"/>
      <c r="F183" s="31"/>
      <c r="G183" s="31"/>
      <c r="H183" s="31"/>
      <c r="I183" s="31"/>
    </row>
    <row r="184" spans="1:9" ht="15.75">
      <c r="A184" s="34"/>
      <c r="B184" s="34"/>
      <c r="C184" s="31"/>
      <c r="D184" s="31"/>
      <c r="E184" s="31"/>
      <c r="F184" s="31"/>
      <c r="G184" s="31"/>
      <c r="H184" s="31"/>
      <c r="I184" s="31"/>
    </row>
    <row r="185" spans="1:9" ht="15.75">
      <c r="A185" s="34"/>
      <c r="B185" s="34"/>
      <c r="C185" s="31"/>
      <c r="D185" s="31"/>
      <c r="E185" s="31"/>
      <c r="F185" s="31"/>
      <c r="G185" s="31"/>
      <c r="H185" s="31"/>
      <c r="I185" s="31"/>
    </row>
    <row r="186" spans="1:9" ht="15.75">
      <c r="A186" s="34"/>
      <c r="B186" s="34"/>
      <c r="C186" s="31"/>
      <c r="D186" s="31"/>
      <c r="E186" s="31"/>
      <c r="F186" s="31"/>
      <c r="G186" s="31"/>
      <c r="H186" s="31"/>
      <c r="I186" s="31"/>
    </row>
    <row r="187" spans="1:9" ht="15.75">
      <c r="A187" s="34"/>
      <c r="B187" s="34"/>
      <c r="C187" s="31"/>
      <c r="D187" s="31"/>
      <c r="E187" s="31"/>
      <c r="F187" s="31"/>
      <c r="G187" s="31"/>
      <c r="H187" s="31"/>
      <c r="I187" s="31"/>
    </row>
    <row r="188" spans="1:9" ht="15.75">
      <c r="A188" s="34"/>
      <c r="B188" s="34"/>
      <c r="C188" s="31"/>
      <c r="D188" s="31"/>
      <c r="E188" s="31"/>
      <c r="F188" s="31"/>
      <c r="G188" s="31"/>
      <c r="H188" s="31"/>
      <c r="I188" s="31"/>
    </row>
    <row r="189" spans="1:9" ht="15.75">
      <c r="A189" s="34"/>
      <c r="B189" s="34"/>
      <c r="C189" s="31"/>
      <c r="D189" s="31"/>
      <c r="E189" s="31"/>
      <c r="F189" s="31"/>
      <c r="G189" s="31"/>
      <c r="H189" s="31"/>
      <c r="I189" s="31"/>
    </row>
    <row r="190" spans="1:9" ht="15.75">
      <c r="A190" s="34"/>
      <c r="B190" s="34"/>
      <c r="C190" s="31"/>
      <c r="D190" s="31"/>
      <c r="E190" s="31"/>
      <c r="F190" s="31"/>
      <c r="G190" s="31"/>
      <c r="H190" s="31"/>
      <c r="I190" s="31"/>
    </row>
    <row r="191" spans="1:9" ht="15.75">
      <c r="A191" s="34"/>
      <c r="B191" s="34"/>
      <c r="C191" s="31"/>
      <c r="D191" s="31"/>
      <c r="E191" s="31"/>
      <c r="F191" s="31"/>
      <c r="G191" s="31"/>
      <c r="H191" s="31"/>
      <c r="I191" s="31"/>
    </row>
    <row r="192" spans="1:9" ht="15.75">
      <c r="A192" s="34"/>
      <c r="B192" s="34"/>
      <c r="C192" s="31"/>
      <c r="D192" s="31"/>
      <c r="E192" s="31"/>
      <c r="F192" s="31"/>
      <c r="G192" s="31"/>
      <c r="H192" s="31"/>
      <c r="I192" s="31"/>
    </row>
    <row r="193" spans="1:9" ht="15.75">
      <c r="A193" s="34"/>
      <c r="B193" s="34"/>
      <c r="C193" s="31"/>
      <c r="D193" s="31"/>
      <c r="E193" s="31"/>
      <c r="F193" s="31"/>
      <c r="G193" s="31"/>
      <c r="H193" s="31"/>
      <c r="I193" s="31"/>
    </row>
    <row r="194" spans="1:9" ht="15.75">
      <c r="A194" s="34"/>
      <c r="B194" s="34"/>
      <c r="C194" s="31"/>
      <c r="D194" s="31"/>
      <c r="E194" s="31"/>
      <c r="F194" s="31"/>
      <c r="G194" s="31"/>
      <c r="H194" s="31"/>
      <c r="I194" s="31"/>
    </row>
    <row r="195" spans="1:9" ht="15.75">
      <c r="A195" s="34"/>
      <c r="B195" s="34"/>
      <c r="C195" s="31"/>
      <c r="D195" s="31"/>
      <c r="E195" s="31"/>
      <c r="F195" s="31"/>
      <c r="G195" s="31"/>
      <c r="H195" s="31"/>
      <c r="I195" s="31"/>
    </row>
    <row r="196" spans="1:9" ht="15.75">
      <c r="A196" s="34"/>
      <c r="B196" s="34"/>
      <c r="C196" s="31"/>
      <c r="D196" s="31"/>
      <c r="E196" s="31"/>
      <c r="F196" s="31"/>
      <c r="G196" s="31"/>
      <c r="H196" s="31"/>
      <c r="I196" s="31"/>
    </row>
    <row r="197" spans="1:9" ht="15.75">
      <c r="A197" s="34"/>
      <c r="B197" s="34"/>
      <c r="C197" s="31"/>
      <c r="D197" s="31"/>
      <c r="E197" s="31"/>
      <c r="F197" s="31"/>
      <c r="G197" s="31"/>
      <c r="H197" s="31"/>
      <c r="I197" s="31"/>
    </row>
    <row r="198" spans="1:9" ht="15.75">
      <c r="A198" s="34"/>
      <c r="B198" s="34"/>
      <c r="C198" s="31"/>
      <c r="D198" s="31"/>
      <c r="E198" s="31"/>
      <c r="F198" s="31"/>
      <c r="G198" s="31"/>
      <c r="H198" s="31"/>
      <c r="I198" s="31"/>
    </row>
    <row r="199" spans="1:9" ht="15.75">
      <c r="A199" s="34"/>
      <c r="B199" s="34"/>
      <c r="C199" s="31"/>
      <c r="D199" s="31"/>
      <c r="E199" s="31"/>
      <c r="F199" s="31"/>
      <c r="G199" s="31"/>
      <c r="H199" s="31"/>
      <c r="I199" s="31"/>
    </row>
    <row r="200" spans="1:9" ht="15.75">
      <c r="A200" s="34"/>
      <c r="B200" s="34"/>
      <c r="C200" s="31"/>
      <c r="D200" s="31"/>
      <c r="E200" s="31"/>
      <c r="F200" s="31"/>
      <c r="G200" s="31"/>
      <c r="H200" s="31"/>
      <c r="I200" s="31"/>
    </row>
    <row r="201" spans="1:9" ht="15.75">
      <c r="A201" s="34"/>
      <c r="B201" s="34"/>
      <c r="C201" s="31"/>
      <c r="D201" s="31"/>
      <c r="E201" s="31"/>
      <c r="F201" s="31"/>
      <c r="G201" s="31"/>
      <c r="H201" s="31"/>
      <c r="I201" s="31"/>
    </row>
    <row r="202" spans="1:9" ht="15.75">
      <c r="A202" s="34"/>
      <c r="B202" s="34"/>
      <c r="C202" s="31"/>
      <c r="D202" s="31"/>
      <c r="E202" s="31"/>
      <c r="F202" s="31"/>
      <c r="G202" s="31"/>
      <c r="H202" s="31"/>
      <c r="I202" s="31"/>
    </row>
    <row r="203" spans="1:9" ht="15.75">
      <c r="A203" s="34"/>
      <c r="B203" s="34"/>
      <c r="C203" s="31"/>
      <c r="D203" s="31"/>
      <c r="E203" s="31"/>
      <c r="F203" s="31"/>
      <c r="G203" s="31"/>
      <c r="H203" s="31"/>
      <c r="I203" s="31"/>
    </row>
    <row r="204" spans="1:9" ht="15.75">
      <c r="A204" s="34"/>
      <c r="B204" s="34"/>
      <c r="C204" s="31"/>
      <c r="D204" s="31"/>
      <c r="E204" s="31"/>
      <c r="F204" s="31"/>
      <c r="G204" s="31"/>
      <c r="H204" s="31"/>
      <c r="I204" s="31"/>
    </row>
    <row r="205" spans="1:9" ht="15.75">
      <c r="A205" s="34"/>
      <c r="B205" s="34"/>
      <c r="C205" s="31"/>
      <c r="D205" s="31"/>
      <c r="E205" s="31"/>
      <c r="F205" s="31"/>
      <c r="G205" s="31"/>
      <c r="H205" s="31"/>
      <c r="I205" s="31"/>
    </row>
    <row r="206" spans="1:9" ht="15.75">
      <c r="A206" s="34"/>
      <c r="B206" s="34"/>
      <c r="C206" s="31"/>
      <c r="D206" s="31"/>
      <c r="E206" s="31"/>
      <c r="F206" s="31"/>
      <c r="G206" s="31"/>
      <c r="H206" s="31"/>
      <c r="I206" s="31"/>
    </row>
    <row r="207" spans="1:9" ht="15.75">
      <c r="A207" s="34"/>
      <c r="B207" s="34"/>
      <c r="C207" s="31"/>
      <c r="D207" s="31"/>
      <c r="E207" s="31"/>
      <c r="F207" s="31"/>
      <c r="G207" s="31"/>
      <c r="H207" s="31"/>
      <c r="I207" s="31"/>
    </row>
    <row r="208" spans="1:9" ht="15.75">
      <c r="A208" s="34"/>
      <c r="B208" s="34"/>
      <c r="C208" s="31"/>
      <c r="D208" s="31"/>
      <c r="E208" s="31"/>
      <c r="F208" s="31"/>
      <c r="G208" s="31"/>
      <c r="H208" s="31"/>
      <c r="I208" s="31"/>
    </row>
    <row r="209" spans="1:9" ht="15.75">
      <c r="A209" s="34"/>
      <c r="B209" s="34"/>
      <c r="C209" s="31"/>
      <c r="D209" s="31"/>
      <c r="E209" s="31"/>
      <c r="F209" s="31"/>
      <c r="G209" s="31"/>
      <c r="H209" s="31"/>
      <c r="I209" s="31"/>
    </row>
    <row r="210" spans="1:9" ht="15.75">
      <c r="A210" s="34"/>
      <c r="B210" s="34"/>
      <c r="C210" s="31"/>
      <c r="D210" s="31"/>
      <c r="E210" s="31"/>
      <c r="F210" s="31"/>
      <c r="G210" s="31"/>
      <c r="H210" s="31"/>
      <c r="I210" s="31"/>
    </row>
    <row r="211" spans="1:9" ht="15.75">
      <c r="A211" s="34"/>
      <c r="B211" s="34"/>
      <c r="C211" s="31"/>
      <c r="D211" s="31"/>
      <c r="E211" s="31"/>
      <c r="F211" s="31"/>
      <c r="G211" s="31"/>
      <c r="H211" s="31"/>
      <c r="I211" s="31"/>
    </row>
    <row r="212" spans="1:9" ht="15.75">
      <c r="A212" s="34"/>
      <c r="B212" s="34"/>
      <c r="C212" s="31"/>
      <c r="D212" s="31"/>
      <c r="E212" s="31"/>
      <c r="F212" s="31"/>
      <c r="G212" s="31"/>
      <c r="H212" s="31"/>
      <c r="I212" s="31"/>
    </row>
    <row r="213" spans="1:9" ht="15.75">
      <c r="A213" s="34"/>
      <c r="B213" s="34"/>
      <c r="C213" s="31"/>
      <c r="D213" s="31"/>
      <c r="E213" s="31"/>
      <c r="F213" s="31"/>
      <c r="G213" s="31"/>
      <c r="H213" s="31"/>
      <c r="I213" s="31"/>
    </row>
    <row r="214" spans="1:9" ht="15.75">
      <c r="A214" s="34"/>
      <c r="B214" s="34"/>
      <c r="C214" s="31"/>
      <c r="D214" s="31"/>
      <c r="E214" s="31"/>
      <c r="F214" s="31"/>
      <c r="G214" s="31"/>
      <c r="H214" s="31"/>
      <c r="I214" s="31"/>
    </row>
    <row r="215" spans="1:9" ht="15.75">
      <c r="A215" s="34"/>
      <c r="B215" s="34"/>
      <c r="C215" s="31"/>
      <c r="D215" s="31"/>
      <c r="E215" s="31"/>
      <c r="F215" s="31"/>
      <c r="G215" s="31"/>
      <c r="H215" s="31"/>
      <c r="I215" s="31"/>
    </row>
    <row r="216" spans="1:9" ht="15.75">
      <c r="A216" s="34"/>
      <c r="B216" s="34"/>
      <c r="C216" s="31"/>
      <c r="D216" s="31"/>
      <c r="E216" s="31"/>
      <c r="F216" s="31"/>
      <c r="G216" s="31"/>
      <c r="H216" s="31"/>
      <c r="I216" s="31"/>
    </row>
    <row r="217" spans="1:9" ht="15.75">
      <c r="A217" s="34"/>
      <c r="B217" s="34"/>
      <c r="C217" s="31"/>
      <c r="D217" s="31"/>
      <c r="E217" s="31"/>
      <c r="F217" s="31"/>
      <c r="G217" s="31"/>
      <c r="H217" s="31"/>
      <c r="I217" s="31"/>
    </row>
    <row r="218" spans="1:9" ht="15.75">
      <c r="A218" s="34"/>
      <c r="B218" s="34"/>
      <c r="C218" s="31"/>
      <c r="D218" s="31"/>
      <c r="E218" s="31"/>
      <c r="F218" s="31"/>
      <c r="G218" s="31"/>
      <c r="H218" s="31"/>
      <c r="I218" s="31"/>
    </row>
    <row r="219" spans="1:9" ht="15.75">
      <c r="A219" s="34"/>
      <c r="B219" s="34"/>
      <c r="C219" s="31"/>
      <c r="D219" s="31"/>
      <c r="E219" s="31"/>
      <c r="F219" s="31"/>
      <c r="G219" s="31"/>
      <c r="H219" s="31"/>
      <c r="I219" s="31"/>
    </row>
    <row r="220" spans="1:9" ht="15.75">
      <c r="A220" s="34"/>
      <c r="B220" s="34"/>
      <c r="C220" s="31"/>
      <c r="D220" s="31"/>
      <c r="E220" s="31"/>
      <c r="F220" s="31"/>
      <c r="G220" s="31"/>
      <c r="H220" s="31"/>
      <c r="I220" s="31"/>
    </row>
    <row r="221" spans="1:9" ht="15.75">
      <c r="A221" s="34"/>
      <c r="B221" s="34"/>
      <c r="C221" s="31"/>
      <c r="D221" s="31"/>
      <c r="E221" s="31"/>
      <c r="F221" s="31"/>
      <c r="G221" s="31"/>
      <c r="H221" s="31"/>
      <c r="I221" s="31"/>
    </row>
    <row r="222" spans="1:9" ht="15.75">
      <c r="A222" s="34"/>
      <c r="B222" s="34"/>
      <c r="C222" s="31"/>
      <c r="D222" s="31"/>
      <c r="E222" s="31"/>
      <c r="F222" s="31"/>
      <c r="G222" s="31"/>
      <c r="H222" s="31"/>
      <c r="I222" s="31"/>
    </row>
    <row r="223" spans="1:9" ht="15.75">
      <c r="A223" s="34"/>
      <c r="B223" s="34"/>
      <c r="C223" s="31"/>
      <c r="D223" s="31"/>
      <c r="E223" s="31"/>
      <c r="F223" s="31"/>
      <c r="G223" s="31"/>
      <c r="H223" s="31"/>
      <c r="I223" s="31"/>
    </row>
    <row r="224" spans="1:9" ht="15.75">
      <c r="A224" s="34"/>
      <c r="B224" s="34"/>
      <c r="C224" s="31"/>
      <c r="D224" s="31"/>
      <c r="E224" s="31"/>
      <c r="F224" s="31"/>
      <c r="G224" s="31"/>
      <c r="H224" s="31"/>
      <c r="I224" s="31"/>
    </row>
    <row r="225" spans="1:9" ht="15.75">
      <c r="A225" s="34"/>
      <c r="B225" s="34"/>
      <c r="C225" s="31"/>
      <c r="D225" s="31"/>
      <c r="E225" s="31"/>
      <c r="F225" s="31"/>
      <c r="G225" s="31"/>
      <c r="H225" s="31"/>
      <c r="I225" s="31"/>
    </row>
    <row r="226" spans="1:9" ht="15.75">
      <c r="A226" s="34"/>
      <c r="B226" s="34"/>
      <c r="C226" s="31"/>
      <c r="D226" s="31"/>
      <c r="E226" s="31"/>
      <c r="F226" s="31"/>
      <c r="G226" s="31"/>
      <c r="H226" s="31"/>
      <c r="I226" s="31"/>
    </row>
    <row r="227" spans="1:9" ht="15.75">
      <c r="A227" s="34"/>
      <c r="B227" s="34"/>
      <c r="C227" s="31"/>
      <c r="D227" s="31"/>
      <c r="E227" s="31"/>
      <c r="F227" s="31"/>
      <c r="G227" s="31"/>
      <c r="H227" s="31"/>
      <c r="I227" s="31"/>
    </row>
    <row r="228" spans="1:9" ht="15.75">
      <c r="A228" s="34"/>
      <c r="B228" s="34"/>
      <c r="C228" s="31"/>
      <c r="D228" s="31"/>
      <c r="E228" s="31"/>
      <c r="F228" s="31"/>
      <c r="G228" s="31"/>
      <c r="H228" s="31"/>
      <c r="I228" s="31"/>
    </row>
    <row r="229" spans="1:9" ht="15.75">
      <c r="A229" s="34"/>
      <c r="B229" s="34"/>
      <c r="C229" s="31"/>
      <c r="D229" s="31"/>
      <c r="E229" s="31"/>
      <c r="F229" s="31"/>
      <c r="G229" s="31"/>
      <c r="H229" s="31"/>
      <c r="I229" s="31"/>
    </row>
    <row r="230" spans="1:9" ht="15.75">
      <c r="A230" s="34"/>
      <c r="B230" s="34"/>
      <c r="C230" s="31"/>
      <c r="D230" s="31"/>
      <c r="E230" s="31"/>
      <c r="F230" s="31"/>
      <c r="G230" s="31"/>
      <c r="H230" s="31"/>
      <c r="I230" s="31"/>
    </row>
    <row r="231" spans="1:9" ht="15.75">
      <c r="A231" s="34"/>
      <c r="B231" s="34"/>
      <c r="C231" s="31"/>
      <c r="D231" s="31"/>
      <c r="E231" s="31"/>
      <c r="F231" s="31"/>
      <c r="G231" s="31"/>
      <c r="H231" s="31"/>
      <c r="I231" s="31"/>
    </row>
    <row r="232" spans="1:9" ht="15.75">
      <c r="A232" s="34"/>
      <c r="B232" s="34"/>
      <c r="C232" s="31"/>
      <c r="D232" s="31"/>
      <c r="E232" s="31"/>
      <c r="F232" s="31"/>
      <c r="G232" s="31"/>
      <c r="H232" s="31"/>
      <c r="I232" s="31"/>
    </row>
    <row r="233" spans="1:9" ht="15.75">
      <c r="A233" s="34"/>
      <c r="B233" s="34"/>
      <c r="C233" s="31"/>
      <c r="D233" s="31"/>
      <c r="E233" s="31"/>
      <c r="F233" s="31"/>
      <c r="G233" s="31"/>
      <c r="H233" s="31"/>
      <c r="I233" s="31"/>
    </row>
    <row r="234" spans="1:9" ht="15.75">
      <c r="A234" s="34"/>
      <c r="B234" s="34"/>
      <c r="C234" s="31"/>
      <c r="D234" s="31"/>
      <c r="E234" s="31"/>
      <c r="F234" s="31"/>
      <c r="G234" s="31"/>
      <c r="H234" s="31"/>
      <c r="I234" s="31"/>
    </row>
    <row r="235" spans="1:9" ht="15.75">
      <c r="A235" s="34"/>
      <c r="B235" s="34"/>
      <c r="C235" s="31"/>
      <c r="D235" s="31"/>
      <c r="E235" s="31"/>
      <c r="F235" s="31"/>
      <c r="G235" s="31"/>
      <c r="H235" s="31"/>
      <c r="I235" s="31"/>
    </row>
    <row r="236" spans="1:9" ht="15.75">
      <c r="A236" s="34"/>
      <c r="B236" s="34"/>
      <c r="C236" s="31"/>
      <c r="D236" s="31"/>
      <c r="E236" s="31"/>
      <c r="F236" s="31"/>
      <c r="G236" s="31"/>
      <c r="H236" s="31"/>
      <c r="I236" s="31"/>
    </row>
    <row r="237" spans="1:9" ht="15.75">
      <c r="A237" s="34"/>
      <c r="B237" s="34"/>
      <c r="C237" s="31"/>
      <c r="D237" s="31"/>
      <c r="E237" s="31"/>
      <c r="F237" s="31"/>
      <c r="G237" s="31"/>
      <c r="H237" s="31"/>
      <c r="I237" s="31"/>
    </row>
    <row r="238" spans="1:9" ht="15.75">
      <c r="A238" s="34"/>
      <c r="B238" s="34"/>
      <c r="C238" s="31"/>
      <c r="D238" s="31"/>
      <c r="E238" s="31"/>
      <c r="F238" s="31"/>
      <c r="G238" s="31"/>
      <c r="H238" s="31"/>
      <c r="I238" s="31"/>
    </row>
    <row r="239" spans="1:9" ht="15.75">
      <c r="A239" s="34"/>
      <c r="B239" s="34"/>
      <c r="C239" s="31"/>
      <c r="D239" s="31"/>
      <c r="E239" s="31"/>
      <c r="F239" s="31"/>
      <c r="G239" s="31"/>
      <c r="H239" s="31"/>
      <c r="I239" s="31"/>
    </row>
    <row r="240" spans="1:9" ht="15.75">
      <c r="A240" s="34"/>
      <c r="B240" s="34"/>
      <c r="C240" s="31"/>
      <c r="D240" s="31"/>
      <c r="E240" s="31"/>
      <c r="F240" s="31"/>
      <c r="G240" s="31"/>
      <c r="H240" s="31"/>
      <c r="I240" s="31"/>
    </row>
    <row r="241" spans="1:9" ht="15.75">
      <c r="A241" s="34"/>
      <c r="B241" s="34"/>
      <c r="C241" s="31"/>
      <c r="D241" s="31"/>
      <c r="E241" s="31"/>
      <c r="F241" s="31"/>
      <c r="G241" s="31"/>
      <c r="H241" s="31"/>
      <c r="I241" s="31"/>
    </row>
    <row r="242" spans="1:9" ht="15.75">
      <c r="A242" s="34"/>
      <c r="B242" s="34"/>
      <c r="C242" s="31"/>
      <c r="D242" s="31"/>
      <c r="E242" s="31"/>
      <c r="F242" s="31"/>
      <c r="G242" s="31"/>
      <c r="H242" s="31"/>
      <c r="I242" s="31"/>
    </row>
    <row r="243" spans="1:9" ht="15.75">
      <c r="A243" s="34"/>
      <c r="B243" s="34"/>
      <c r="C243" s="31"/>
      <c r="D243" s="31"/>
      <c r="E243" s="31"/>
      <c r="F243" s="31"/>
      <c r="G243" s="31"/>
      <c r="H243" s="31"/>
      <c r="I243" s="31"/>
    </row>
    <row r="244" spans="1:9" ht="15.75">
      <c r="A244" s="34"/>
      <c r="B244" s="34"/>
      <c r="C244" s="31"/>
      <c r="D244" s="31"/>
      <c r="E244" s="31"/>
      <c r="F244" s="31"/>
      <c r="G244" s="31"/>
      <c r="H244" s="31"/>
      <c r="I244" s="31"/>
    </row>
    <row r="245" spans="1:9" ht="15.75">
      <c r="A245" s="34"/>
      <c r="B245" s="34"/>
      <c r="C245" s="31"/>
      <c r="D245" s="31"/>
      <c r="E245" s="31"/>
      <c r="F245" s="31"/>
      <c r="G245" s="31"/>
      <c r="H245" s="31"/>
      <c r="I245" s="31"/>
    </row>
    <row r="246" spans="1:9" ht="15.75">
      <c r="A246" s="34"/>
      <c r="B246" s="34"/>
      <c r="C246" s="31"/>
      <c r="D246" s="31"/>
      <c r="E246" s="31"/>
      <c r="F246" s="31"/>
      <c r="G246" s="31"/>
      <c r="H246" s="31"/>
      <c r="I246" s="31"/>
    </row>
    <row r="247" spans="1:9" ht="15.75">
      <c r="A247" s="34"/>
      <c r="B247" s="34"/>
      <c r="C247" s="31"/>
      <c r="D247" s="31"/>
      <c r="E247" s="31"/>
      <c r="F247" s="31"/>
      <c r="G247" s="31"/>
      <c r="H247" s="31"/>
      <c r="I247" s="31"/>
    </row>
  </sheetData>
  <sheetProtection selectLockedCells="1" selectUnlockedCells="1"/>
  <mergeCells count="178">
    <mergeCell ref="I1:L1"/>
    <mergeCell ref="H2:K2"/>
    <mergeCell ref="H3:K3"/>
    <mergeCell ref="H4:K4"/>
    <mergeCell ref="I6:J6"/>
    <mergeCell ref="B8:L8"/>
    <mergeCell ref="E9:J9"/>
    <mergeCell ref="A11:D11"/>
    <mergeCell ref="E11:L11"/>
    <mergeCell ref="A13:D13"/>
    <mergeCell ref="E13:L13"/>
    <mergeCell ref="A14:B14"/>
    <mergeCell ref="C14:H14"/>
    <mergeCell ref="A16:D16"/>
    <mergeCell ref="E16:K16"/>
    <mergeCell ref="A19:B19"/>
    <mergeCell ref="A30:L30"/>
    <mergeCell ref="A31:L31"/>
    <mergeCell ref="A32:L32"/>
    <mergeCell ref="A33:L33"/>
    <mergeCell ref="A34:L34"/>
    <mergeCell ref="A35:K35"/>
    <mergeCell ref="A36:K36"/>
    <mergeCell ref="A37:L37"/>
    <mergeCell ref="A38:K38"/>
    <mergeCell ref="A39:K39"/>
    <mergeCell ref="A40:K40"/>
    <mergeCell ref="A41:K41"/>
    <mergeCell ref="A42:K42"/>
    <mergeCell ref="A43:K43"/>
    <mergeCell ref="A44:K44"/>
    <mergeCell ref="A45:K45"/>
    <mergeCell ref="A46:L46"/>
    <mergeCell ref="A47:K47"/>
    <mergeCell ref="A48:K48"/>
    <mergeCell ref="A49:K49"/>
    <mergeCell ref="A50:L50"/>
    <mergeCell ref="A51:K51"/>
    <mergeCell ref="A52:K52"/>
    <mergeCell ref="A53:K53"/>
    <mergeCell ref="A54:L54"/>
    <mergeCell ref="A55:D55"/>
    <mergeCell ref="E55:F55"/>
    <mergeCell ref="G55:H55"/>
    <mergeCell ref="A56:D56"/>
    <mergeCell ref="E56:F56"/>
    <mergeCell ref="G56:H56"/>
    <mergeCell ref="A57:D57"/>
    <mergeCell ref="E57:F57"/>
    <mergeCell ref="G57:H57"/>
    <mergeCell ref="A58:D58"/>
    <mergeCell ref="E58:F58"/>
    <mergeCell ref="G58:H58"/>
    <mergeCell ref="A59:D59"/>
    <mergeCell ref="E59:F59"/>
    <mergeCell ref="G59:H59"/>
    <mergeCell ref="A60:D60"/>
    <mergeCell ref="E60:F60"/>
    <mergeCell ref="G60:H60"/>
    <mergeCell ref="A61:D61"/>
    <mergeCell ref="E61:F61"/>
    <mergeCell ref="G61:H61"/>
    <mergeCell ref="A62:D62"/>
    <mergeCell ref="E62:F62"/>
    <mergeCell ref="G62:H62"/>
    <mergeCell ref="A63:D63"/>
    <mergeCell ref="E63:F63"/>
    <mergeCell ref="G63:H63"/>
    <mergeCell ref="A64:D64"/>
    <mergeCell ref="E64:F64"/>
    <mergeCell ref="G64:H64"/>
    <mergeCell ref="A65:D65"/>
    <mergeCell ref="E65:F65"/>
    <mergeCell ref="G65:H65"/>
    <mergeCell ref="A66:D66"/>
    <mergeCell ref="E66:F66"/>
    <mergeCell ref="G66:H66"/>
    <mergeCell ref="A67:D67"/>
    <mergeCell ref="E67:F67"/>
    <mergeCell ref="G67:H67"/>
    <mergeCell ref="A68:D68"/>
    <mergeCell ref="E68:F68"/>
    <mergeCell ref="G68:H68"/>
    <mergeCell ref="A69:D69"/>
    <mergeCell ref="E69:F69"/>
    <mergeCell ref="G69:H69"/>
    <mergeCell ref="A70:D70"/>
    <mergeCell ref="E70:F70"/>
    <mergeCell ref="G70:H70"/>
    <mergeCell ref="A71:D71"/>
    <mergeCell ref="E71:F71"/>
    <mergeCell ref="G71:H71"/>
    <mergeCell ref="A72:D72"/>
    <mergeCell ref="E72:F72"/>
    <mergeCell ref="G72:H72"/>
    <mergeCell ref="A73:D73"/>
    <mergeCell ref="E73:F73"/>
    <mergeCell ref="G73:H73"/>
    <mergeCell ref="A74:D74"/>
    <mergeCell ref="E74:F74"/>
    <mergeCell ref="G74:H74"/>
    <mergeCell ref="A75:D75"/>
    <mergeCell ref="E75:F75"/>
    <mergeCell ref="G75:H75"/>
    <mergeCell ref="A76:D76"/>
    <mergeCell ref="E76:F76"/>
    <mergeCell ref="G76:H76"/>
    <mergeCell ref="A77:D77"/>
    <mergeCell ref="E77:F77"/>
    <mergeCell ref="G77:H77"/>
    <mergeCell ref="A78:D78"/>
    <mergeCell ref="E78:F78"/>
    <mergeCell ref="G78:H78"/>
    <mergeCell ref="A79:D79"/>
    <mergeCell ref="E79:F79"/>
    <mergeCell ref="G79:H79"/>
    <mergeCell ref="A80:D80"/>
    <mergeCell ref="E80:F80"/>
    <mergeCell ref="G80:H80"/>
    <mergeCell ref="A81:D81"/>
    <mergeCell ref="E81:F81"/>
    <mergeCell ref="G81:H81"/>
    <mergeCell ref="A82:D82"/>
    <mergeCell ref="E82:F82"/>
    <mergeCell ref="G82:H82"/>
    <mergeCell ref="A83:D83"/>
    <mergeCell ref="E83:F83"/>
    <mergeCell ref="G83:H83"/>
    <mergeCell ref="A84:L84"/>
    <mergeCell ref="A85:B86"/>
    <mergeCell ref="C85:C86"/>
    <mergeCell ref="D85:D86"/>
    <mergeCell ref="E85:E86"/>
    <mergeCell ref="F85:F86"/>
    <mergeCell ref="G85:G86"/>
    <mergeCell ref="H85:H86"/>
    <mergeCell ref="I85:I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C114"/>
    <mergeCell ref="K114:L114"/>
    <mergeCell ref="I115:J115"/>
    <mergeCell ref="K115:L115"/>
    <mergeCell ref="D119:F119"/>
    <mergeCell ref="H119:I119"/>
    <mergeCell ref="J119:K119"/>
    <mergeCell ref="A116:C116"/>
    <mergeCell ref="K116:L116"/>
    <mergeCell ref="I117:J117"/>
    <mergeCell ref="K117:L117"/>
    <mergeCell ref="A118:C118"/>
    <mergeCell ref="D118:F118"/>
    <mergeCell ref="J118:K118"/>
  </mergeCells>
  <printOptions/>
  <pageMargins left="0.7083333333333334" right="0.7083333333333334" top="0.35" bottom="0.3298611111111111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247"/>
  <sheetViews>
    <sheetView zoomScale="75" zoomScaleNormal="75" zoomScalePageLayoutView="0" workbookViewId="0" topLeftCell="A1">
      <selection activeCell="E11" sqref="E11:L11"/>
    </sheetView>
  </sheetViews>
  <sheetFormatPr defaultColWidth="9.140625" defaultRowHeight="15"/>
  <cols>
    <col min="1" max="1" width="9.140625" style="1" customWidth="1"/>
    <col min="2" max="2" width="24.00390625" style="1" customWidth="1"/>
    <col min="3" max="3" width="7.00390625" style="1" customWidth="1"/>
    <col min="4" max="4" width="6.28125" style="1" customWidth="1"/>
    <col min="5" max="5" width="5.00390625" style="1" customWidth="1"/>
    <col min="6" max="6" width="6.7109375" style="1" customWidth="1"/>
    <col min="7" max="7" width="9.7109375" style="1" customWidth="1"/>
    <col min="8" max="8" width="7.28125" style="1" customWidth="1"/>
    <col min="9" max="9" width="14.7109375" style="1" customWidth="1"/>
    <col min="10" max="10" width="15.57421875" style="1" customWidth="1"/>
    <col min="11" max="11" width="17.28125" style="1" customWidth="1"/>
    <col min="12" max="12" width="17.00390625" style="1" customWidth="1"/>
    <col min="13" max="16384" width="9.140625" style="1" customWidth="1"/>
  </cols>
  <sheetData>
    <row r="1" spans="9:12" ht="42" customHeight="1">
      <c r="I1" s="269"/>
      <c r="J1" s="269"/>
      <c r="K1" s="269"/>
      <c r="L1" s="269"/>
    </row>
    <row r="2" spans="1:11" ht="18.75" customHeight="1">
      <c r="A2" s="297" t="s">
        <v>360</v>
      </c>
      <c r="B2" s="297"/>
      <c r="C2" s="297"/>
      <c r="D2" s="297"/>
      <c r="H2" s="269" t="s">
        <v>0</v>
      </c>
      <c r="I2" s="269"/>
      <c r="J2" s="269"/>
      <c r="K2" s="269"/>
    </row>
    <row r="3" spans="1:11" ht="39.75" customHeight="1">
      <c r="A3" s="297" t="s">
        <v>361</v>
      </c>
      <c r="B3" s="297"/>
      <c r="C3" s="297"/>
      <c r="D3" s="297"/>
      <c r="E3" s="297"/>
      <c r="H3" s="269" t="s">
        <v>1</v>
      </c>
      <c r="I3" s="269"/>
      <c r="J3" s="269"/>
      <c r="K3" s="269"/>
    </row>
    <row r="4" spans="1:11" ht="39" customHeight="1">
      <c r="A4" s="290" t="s">
        <v>362</v>
      </c>
      <c r="B4" s="290"/>
      <c r="C4" s="290"/>
      <c r="D4" s="290"/>
      <c r="H4" s="296" t="s">
        <v>2</v>
      </c>
      <c r="I4" s="296"/>
      <c r="J4" s="296"/>
      <c r="K4" s="296"/>
    </row>
    <row r="5" spans="2:9" ht="15.75" customHeight="1">
      <c r="B5" s="163"/>
      <c r="I5" s="2"/>
    </row>
    <row r="6" spans="2:11" ht="15.75" customHeight="1">
      <c r="B6" s="297" t="s">
        <v>3</v>
      </c>
      <c r="C6" s="297"/>
      <c r="D6" s="297" t="s">
        <v>326</v>
      </c>
      <c r="E6" s="297"/>
      <c r="I6" s="269" t="s">
        <v>3</v>
      </c>
      <c r="J6" s="269"/>
      <c r="K6" s="1" t="s">
        <v>4</v>
      </c>
    </row>
    <row r="8" spans="2:12" ht="33" customHeight="1">
      <c r="B8" s="269" t="s">
        <v>5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5:10" ht="18.75" customHeight="1">
      <c r="E9" s="269" t="s">
        <v>6</v>
      </c>
      <c r="F9" s="269"/>
      <c r="G9" s="269"/>
      <c r="H9" s="269"/>
      <c r="I9" s="269"/>
      <c r="J9" s="269"/>
    </row>
    <row r="11" spans="1:12" ht="36.75" customHeight="1" thickBot="1">
      <c r="A11" s="292" t="s">
        <v>7</v>
      </c>
      <c r="B11" s="292"/>
      <c r="C11" s="292"/>
      <c r="D11" s="292"/>
      <c r="E11" s="293" t="s">
        <v>8</v>
      </c>
      <c r="F11" s="293"/>
      <c r="G11" s="293"/>
      <c r="H11" s="293"/>
      <c r="I11" s="293"/>
      <c r="J11" s="293"/>
      <c r="K11" s="293"/>
      <c r="L11" s="293"/>
    </row>
    <row r="13" spans="1:12" ht="16.5" customHeight="1" thickBot="1">
      <c r="A13" s="290" t="s">
        <v>9</v>
      </c>
      <c r="B13" s="290"/>
      <c r="C13" s="290"/>
      <c r="D13" s="290"/>
      <c r="E13" s="294" t="s">
        <v>10</v>
      </c>
      <c r="F13" s="294"/>
      <c r="G13" s="294"/>
      <c r="H13" s="294"/>
      <c r="I13" s="294"/>
      <c r="J13" s="294"/>
      <c r="K13" s="294"/>
      <c r="L13" s="294"/>
    </row>
    <row r="14" spans="1:12" ht="27.75" customHeight="1" thickBot="1">
      <c r="A14" s="295" t="s">
        <v>11</v>
      </c>
      <c r="B14" s="295"/>
      <c r="C14" s="294">
        <v>6164087989</v>
      </c>
      <c r="D14" s="294"/>
      <c r="E14" s="294"/>
      <c r="F14" s="294"/>
      <c r="G14" s="294"/>
      <c r="H14" s="294"/>
      <c r="I14" s="1" t="s">
        <v>12</v>
      </c>
      <c r="J14" s="3"/>
      <c r="K14" s="3">
        <v>616401001</v>
      </c>
      <c r="L14" s="3"/>
    </row>
    <row r="16" spans="1:12" ht="30.75" customHeight="1" thickBot="1">
      <c r="A16" s="290" t="s">
        <v>13</v>
      </c>
      <c r="B16" s="290"/>
      <c r="C16" s="290"/>
      <c r="D16" s="290"/>
      <c r="E16" s="291" t="s">
        <v>14</v>
      </c>
      <c r="F16" s="291"/>
      <c r="G16" s="291"/>
      <c r="H16" s="291"/>
      <c r="I16" s="291"/>
      <c r="J16" s="291"/>
      <c r="K16" s="291"/>
      <c r="L16" s="4"/>
    </row>
    <row r="19" spans="1:12" ht="15.75" customHeight="1">
      <c r="A19" s="269" t="s">
        <v>15</v>
      </c>
      <c r="B19" s="269"/>
      <c r="L19" s="1" t="s">
        <v>16</v>
      </c>
    </row>
    <row r="20" spans="1:11" ht="15.75" customHeight="1">
      <c r="A20" s="5"/>
      <c r="B20" s="5"/>
      <c r="K20" s="5" t="s">
        <v>17</v>
      </c>
    </row>
    <row r="21" spans="1:12" ht="15.75" customHeight="1">
      <c r="A21" s="5"/>
      <c r="B21" s="5"/>
      <c r="K21" s="6" t="s">
        <v>18</v>
      </c>
      <c r="L21" s="7">
        <v>40940</v>
      </c>
    </row>
    <row r="22" spans="1:12" ht="15.75" customHeight="1">
      <c r="A22" s="5"/>
      <c r="B22" s="5"/>
      <c r="K22" s="6"/>
      <c r="L22" s="8"/>
    </row>
    <row r="23" spans="1:12" ht="15.75" customHeight="1">
      <c r="A23" s="5"/>
      <c r="B23" s="5"/>
      <c r="K23" s="6"/>
      <c r="L23" s="8"/>
    </row>
    <row r="24" spans="1:12" ht="15.75" customHeight="1">
      <c r="A24" s="5"/>
      <c r="B24" s="5"/>
      <c r="I24" s="5"/>
      <c r="K24" s="6" t="s">
        <v>19</v>
      </c>
      <c r="L24" s="8">
        <v>44032923</v>
      </c>
    </row>
    <row r="25" spans="1:12" ht="15.75" customHeight="1">
      <c r="A25" s="5"/>
      <c r="B25" s="5"/>
      <c r="I25" s="5"/>
      <c r="J25" s="5"/>
      <c r="K25" s="6"/>
      <c r="L25" s="8"/>
    </row>
    <row r="26" spans="1:12" ht="15.75" customHeight="1">
      <c r="A26" s="5"/>
      <c r="B26" s="5"/>
      <c r="I26" s="5"/>
      <c r="J26" s="5"/>
      <c r="K26" s="6"/>
      <c r="L26" s="8"/>
    </row>
    <row r="27" spans="1:12" ht="15.75" customHeight="1">
      <c r="A27" s="5"/>
      <c r="B27" s="5"/>
      <c r="I27" s="5"/>
      <c r="J27" s="5"/>
      <c r="K27" s="6"/>
      <c r="L27" s="8"/>
    </row>
    <row r="28" spans="11:12" ht="15.75">
      <c r="K28" s="6"/>
      <c r="L28" s="8"/>
    </row>
    <row r="29" spans="11:12" ht="15.75">
      <c r="K29" s="6" t="s">
        <v>20</v>
      </c>
      <c r="L29" s="8">
        <v>383</v>
      </c>
    </row>
    <row r="30" spans="1:12" ht="33.75" customHeight="1">
      <c r="A30" s="269" t="s">
        <v>21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</row>
    <row r="31" spans="1:12" ht="130.5" customHeight="1">
      <c r="A31" s="290" t="s">
        <v>22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</row>
    <row r="32" spans="1:12" ht="348.75" customHeight="1">
      <c r="A32" s="290" t="s">
        <v>23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</row>
    <row r="33" spans="1:12" ht="408" customHeight="1">
      <c r="A33" s="290" t="s">
        <v>24</v>
      </c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</row>
    <row r="34" spans="1:12" ht="29.25" customHeight="1">
      <c r="A34" s="269" t="s">
        <v>25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</row>
    <row r="35" spans="1:12" ht="26.25" customHeight="1">
      <c r="A35" s="277" t="s">
        <v>26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8" t="s">
        <v>27</v>
      </c>
    </row>
    <row r="36" spans="1:12" ht="15.75" customHeight="1">
      <c r="A36" s="279" t="s">
        <v>28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8"/>
    </row>
    <row r="37" spans="1:12" ht="15.75" customHeight="1">
      <c r="A37" s="277" t="s">
        <v>29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</row>
    <row r="38" spans="1:12" ht="63" customHeight="1">
      <c r="A38" s="289" t="s">
        <v>30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10">
        <v>3424453.15</v>
      </c>
    </row>
    <row r="39" spans="1:12" ht="39.75" customHeight="1">
      <c r="A39" s="288" t="s">
        <v>31</v>
      </c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11"/>
    </row>
    <row r="40" spans="1:12" ht="21.75" customHeight="1">
      <c r="A40" s="289" t="s">
        <v>32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10">
        <v>8033636.64</v>
      </c>
    </row>
    <row r="41" spans="1:12" ht="15.75" customHeight="1">
      <c r="A41" s="289" t="s">
        <v>33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10">
        <v>628061.79</v>
      </c>
    </row>
    <row r="42" spans="1:12" ht="55.5" customHeight="1">
      <c r="A42" s="289" t="s">
        <v>34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10">
        <v>375131.18</v>
      </c>
    </row>
    <row r="43" spans="1:12" ht="15.75" customHeight="1">
      <c r="A43" s="289" t="s">
        <v>35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10">
        <v>92142.28</v>
      </c>
    </row>
    <row r="44" spans="1:12" ht="15.75" customHeight="1">
      <c r="A44" s="289" t="s">
        <v>36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10">
        <v>114857.1</v>
      </c>
    </row>
    <row r="45" spans="1:12" ht="15.75" customHeight="1">
      <c r="A45" s="279" t="s">
        <v>37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10"/>
    </row>
    <row r="46" spans="1:12" ht="15.75" customHeight="1">
      <c r="A46" s="277" t="s">
        <v>29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</row>
    <row r="47" spans="1:12" ht="15.75" customHeight="1">
      <c r="A47" s="287" t="s">
        <v>38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10"/>
    </row>
    <row r="48" spans="1:12" ht="15.75" customHeight="1">
      <c r="A48" s="287" t="s">
        <v>39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10"/>
    </row>
    <row r="49" spans="1:12" ht="15.75" customHeight="1">
      <c r="A49" s="279" t="s">
        <v>40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10"/>
    </row>
    <row r="50" spans="1:12" ht="15.75" customHeight="1">
      <c r="A50" s="277" t="s">
        <v>29</v>
      </c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</row>
    <row r="51" spans="1:12" ht="15.75" customHeight="1">
      <c r="A51" s="287" t="s">
        <v>41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9"/>
    </row>
    <row r="52" spans="1:12" ht="15.75" customHeight="1">
      <c r="A52" s="275" t="s">
        <v>42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9"/>
    </row>
    <row r="53" spans="1:12" ht="15.75" customHeight="1">
      <c r="A53" s="275" t="s">
        <v>43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9"/>
    </row>
    <row r="54" spans="1:12" ht="22.5" customHeight="1">
      <c r="A54" s="272" t="s">
        <v>44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</row>
    <row r="55" spans="1:11" ht="45.75" customHeight="1">
      <c r="A55" s="277" t="s">
        <v>45</v>
      </c>
      <c r="B55" s="277"/>
      <c r="C55" s="277"/>
      <c r="D55" s="277"/>
      <c r="E55" s="277" t="s">
        <v>46</v>
      </c>
      <c r="F55" s="277"/>
      <c r="G55" s="277" t="s">
        <v>47</v>
      </c>
      <c r="H55" s="277"/>
      <c r="I55" s="8" t="s">
        <v>48</v>
      </c>
      <c r="J55" s="8" t="s">
        <v>49</v>
      </c>
      <c r="K55" s="8" t="s">
        <v>50</v>
      </c>
    </row>
    <row r="56" spans="1:11" ht="46.5" customHeight="1">
      <c r="A56" s="284" t="s">
        <v>51</v>
      </c>
      <c r="B56" s="284"/>
      <c r="C56" s="284"/>
      <c r="D56" s="284"/>
      <c r="E56" s="277" t="s">
        <v>52</v>
      </c>
      <c r="F56" s="277"/>
      <c r="G56" s="277"/>
      <c r="H56" s="277"/>
      <c r="I56" s="12"/>
      <c r="J56" s="12"/>
      <c r="K56" s="12"/>
    </row>
    <row r="57" spans="1:11" ht="15.75" customHeight="1">
      <c r="A57" s="275" t="s">
        <v>53</v>
      </c>
      <c r="B57" s="275"/>
      <c r="C57" s="275"/>
      <c r="D57" s="275"/>
      <c r="E57" s="277" t="s">
        <v>52</v>
      </c>
      <c r="F57" s="277"/>
      <c r="G57" s="277"/>
      <c r="H57" s="277"/>
      <c r="I57" s="12"/>
      <c r="J57" s="12"/>
      <c r="K57" s="12"/>
    </row>
    <row r="58" spans="1:11" ht="15.75" customHeight="1">
      <c r="A58" s="275" t="s">
        <v>54</v>
      </c>
      <c r="B58" s="275"/>
      <c r="C58" s="275"/>
      <c r="D58" s="275"/>
      <c r="E58" s="277" t="s">
        <v>52</v>
      </c>
      <c r="F58" s="277"/>
      <c r="G58" s="277"/>
      <c r="H58" s="277"/>
      <c r="I58" s="12"/>
      <c r="J58" s="12"/>
      <c r="K58" s="12"/>
    </row>
    <row r="59" spans="1:11" ht="15.75" customHeight="1">
      <c r="A59" s="275" t="s">
        <v>55</v>
      </c>
      <c r="B59" s="275"/>
      <c r="C59" s="275"/>
      <c r="D59" s="275"/>
      <c r="E59" s="277" t="s">
        <v>52</v>
      </c>
      <c r="F59" s="277"/>
      <c r="G59" s="277"/>
      <c r="H59" s="277"/>
      <c r="I59" s="12"/>
      <c r="J59" s="12"/>
      <c r="K59" s="12"/>
    </row>
    <row r="60" spans="1:11" ht="66.75" customHeight="1">
      <c r="A60" s="284" t="s">
        <v>56</v>
      </c>
      <c r="B60" s="284"/>
      <c r="C60" s="284"/>
      <c r="D60" s="284"/>
      <c r="E60" s="277" t="s">
        <v>52</v>
      </c>
      <c r="F60" s="277"/>
      <c r="G60" s="277"/>
      <c r="H60" s="277"/>
      <c r="I60" s="12"/>
      <c r="J60" s="12"/>
      <c r="K60" s="12"/>
    </row>
    <row r="61" spans="1:11" ht="55.5" customHeight="1">
      <c r="A61" s="284" t="s">
        <v>57</v>
      </c>
      <c r="B61" s="284"/>
      <c r="C61" s="284"/>
      <c r="D61" s="284"/>
      <c r="E61" s="277" t="s">
        <v>52</v>
      </c>
      <c r="F61" s="277"/>
      <c r="G61" s="277">
        <v>90</v>
      </c>
      <c r="H61" s="277"/>
      <c r="I61" s="12">
        <v>90</v>
      </c>
      <c r="J61" s="12">
        <v>90</v>
      </c>
      <c r="K61" s="12">
        <v>90</v>
      </c>
    </row>
    <row r="62" spans="1:11" ht="56.25" customHeight="1">
      <c r="A62" s="284" t="s">
        <v>58</v>
      </c>
      <c r="B62" s="284"/>
      <c r="C62" s="284"/>
      <c r="D62" s="284"/>
      <c r="E62" s="277" t="s">
        <v>52</v>
      </c>
      <c r="F62" s="277"/>
      <c r="G62" s="277"/>
      <c r="H62" s="277"/>
      <c r="I62" s="12"/>
      <c r="J62" s="12"/>
      <c r="K62" s="12"/>
    </row>
    <row r="63" spans="1:11" ht="58.5" customHeight="1">
      <c r="A63" s="284" t="s">
        <v>59</v>
      </c>
      <c r="B63" s="284"/>
      <c r="C63" s="284"/>
      <c r="D63" s="284"/>
      <c r="E63" s="277" t="s">
        <v>52</v>
      </c>
      <c r="F63" s="277"/>
      <c r="G63" s="277">
        <v>12</v>
      </c>
      <c r="H63" s="277"/>
      <c r="I63" s="12">
        <v>12</v>
      </c>
      <c r="J63" s="12">
        <v>12</v>
      </c>
      <c r="K63" s="12">
        <v>12</v>
      </c>
    </row>
    <row r="64" spans="1:11" ht="29.25" customHeight="1">
      <c r="A64" s="284" t="s">
        <v>60</v>
      </c>
      <c r="B64" s="284"/>
      <c r="C64" s="284"/>
      <c r="D64" s="284"/>
      <c r="E64" s="277" t="s">
        <v>52</v>
      </c>
      <c r="F64" s="277"/>
      <c r="G64" s="277">
        <v>24</v>
      </c>
      <c r="H64" s="277"/>
      <c r="I64" s="12">
        <v>24</v>
      </c>
      <c r="J64" s="12">
        <v>24</v>
      </c>
      <c r="K64" s="12">
        <v>24</v>
      </c>
    </row>
    <row r="65" spans="1:11" ht="15.75" customHeight="1">
      <c r="A65" s="275" t="s">
        <v>61</v>
      </c>
      <c r="B65" s="275"/>
      <c r="C65" s="275"/>
      <c r="D65" s="275"/>
      <c r="E65" s="277" t="s">
        <v>52</v>
      </c>
      <c r="F65" s="277"/>
      <c r="G65" s="277">
        <v>12</v>
      </c>
      <c r="H65" s="277"/>
      <c r="I65" s="12">
        <v>12</v>
      </c>
      <c r="J65" s="12">
        <v>12</v>
      </c>
      <c r="K65" s="12">
        <v>12</v>
      </c>
    </row>
    <row r="66" spans="1:11" ht="15.75" customHeight="1">
      <c r="A66" s="275" t="s">
        <v>62</v>
      </c>
      <c r="B66" s="275"/>
      <c r="C66" s="275"/>
      <c r="D66" s="275"/>
      <c r="E66" s="277" t="s">
        <v>52</v>
      </c>
      <c r="F66" s="277"/>
      <c r="G66" s="277">
        <v>12</v>
      </c>
      <c r="H66" s="277"/>
      <c r="I66" s="12">
        <v>12</v>
      </c>
      <c r="J66" s="12">
        <v>12</v>
      </c>
      <c r="K66" s="12">
        <v>12</v>
      </c>
    </row>
    <row r="67" spans="1:11" ht="15.75" customHeight="1">
      <c r="A67" s="277" t="s">
        <v>63</v>
      </c>
      <c r="B67" s="277"/>
      <c r="C67" s="277"/>
      <c r="D67" s="277"/>
      <c r="E67" s="277" t="s">
        <v>52</v>
      </c>
      <c r="F67" s="277"/>
      <c r="G67" s="286">
        <f>G69+G70+G71</f>
        <v>0</v>
      </c>
      <c r="H67" s="286"/>
      <c r="I67" s="12">
        <f>I69+I70+I71</f>
        <v>0</v>
      </c>
      <c r="J67" s="12">
        <f>J69+J70+J71</f>
        <v>0</v>
      </c>
      <c r="K67" s="12">
        <f>K69+K70+K71</f>
        <v>0</v>
      </c>
    </row>
    <row r="68" spans="1:11" ht="15.75" customHeight="1">
      <c r="A68" s="285" t="s">
        <v>64</v>
      </c>
      <c r="B68" s="285"/>
      <c r="C68" s="285"/>
      <c r="D68" s="285"/>
      <c r="E68" s="277"/>
      <c r="F68" s="277"/>
      <c r="G68" s="277"/>
      <c r="H68" s="277"/>
      <c r="I68" s="12"/>
      <c r="J68" s="12"/>
      <c r="K68" s="12"/>
    </row>
    <row r="69" spans="1:11" ht="15.75" customHeight="1">
      <c r="A69" s="275" t="s">
        <v>65</v>
      </c>
      <c r="B69" s="275"/>
      <c r="C69" s="275"/>
      <c r="D69" s="275"/>
      <c r="E69" s="277" t="s">
        <v>52</v>
      </c>
      <c r="F69" s="277"/>
      <c r="G69" s="277"/>
      <c r="H69" s="277"/>
      <c r="I69" s="12"/>
      <c r="J69" s="12"/>
      <c r="K69" s="12"/>
    </row>
    <row r="70" spans="1:11" ht="15.75" customHeight="1">
      <c r="A70" s="275" t="s">
        <v>66</v>
      </c>
      <c r="B70" s="275"/>
      <c r="C70" s="275"/>
      <c r="D70" s="275"/>
      <c r="E70" s="277" t="s">
        <v>52</v>
      </c>
      <c r="F70" s="277"/>
      <c r="G70" s="277"/>
      <c r="H70" s="277"/>
      <c r="I70" s="12"/>
      <c r="J70" s="12"/>
      <c r="K70" s="12"/>
    </row>
    <row r="71" spans="1:11" ht="15.75" customHeight="1">
      <c r="A71" s="275" t="s">
        <v>67</v>
      </c>
      <c r="B71" s="275"/>
      <c r="C71" s="275"/>
      <c r="D71" s="275"/>
      <c r="E71" s="277" t="s">
        <v>52</v>
      </c>
      <c r="F71" s="277"/>
      <c r="G71" s="277"/>
      <c r="H71" s="277"/>
      <c r="I71" s="12"/>
      <c r="J71" s="12"/>
      <c r="K71" s="12"/>
    </row>
    <row r="72" spans="1:11" ht="68.25" customHeight="1">
      <c r="A72" s="284" t="s">
        <v>68</v>
      </c>
      <c r="B72" s="284"/>
      <c r="C72" s="284"/>
      <c r="D72" s="284"/>
      <c r="E72" s="277" t="s">
        <v>69</v>
      </c>
      <c r="F72" s="277"/>
      <c r="G72" s="277">
        <f>G74+G75</f>
        <v>100</v>
      </c>
      <c r="H72" s="277"/>
      <c r="I72" s="12">
        <v>100</v>
      </c>
      <c r="J72" s="12">
        <v>100</v>
      </c>
      <c r="K72" s="12">
        <v>100</v>
      </c>
    </row>
    <row r="73" spans="1:11" ht="18.75" customHeight="1">
      <c r="A73" s="284" t="s">
        <v>70</v>
      </c>
      <c r="B73" s="284"/>
      <c r="C73" s="284"/>
      <c r="D73" s="284"/>
      <c r="E73" s="285" t="s">
        <v>69</v>
      </c>
      <c r="F73" s="285"/>
      <c r="G73" s="285"/>
      <c r="H73" s="285"/>
      <c r="I73" s="12"/>
      <c r="J73" s="12"/>
      <c r="K73" s="12"/>
    </row>
    <row r="74" spans="1:11" ht="18.75" customHeight="1">
      <c r="A74" s="284" t="s">
        <v>71</v>
      </c>
      <c r="B74" s="284"/>
      <c r="C74" s="284"/>
      <c r="D74" s="284"/>
      <c r="E74" s="285" t="s">
        <v>69</v>
      </c>
      <c r="F74" s="285"/>
      <c r="G74" s="285">
        <f>G66/G64%</f>
        <v>50</v>
      </c>
      <c r="H74" s="285"/>
      <c r="I74" s="12">
        <v>50</v>
      </c>
      <c r="J74" s="12">
        <v>50</v>
      </c>
      <c r="K74" s="12">
        <v>50</v>
      </c>
    </row>
    <row r="75" spans="1:11" ht="18.75" customHeight="1">
      <c r="A75" s="284" t="s">
        <v>72</v>
      </c>
      <c r="B75" s="284"/>
      <c r="C75" s="284"/>
      <c r="D75" s="284"/>
      <c r="E75" s="285" t="s">
        <v>69</v>
      </c>
      <c r="F75" s="285"/>
      <c r="G75" s="285">
        <f>G65/G64%</f>
        <v>50</v>
      </c>
      <c r="H75" s="285"/>
      <c r="I75" s="12">
        <v>50</v>
      </c>
      <c r="J75" s="12">
        <v>50</v>
      </c>
      <c r="K75" s="12">
        <v>50</v>
      </c>
    </row>
    <row r="76" spans="1:11" ht="38.25" customHeight="1">
      <c r="A76" s="284" t="s">
        <v>73</v>
      </c>
      <c r="B76" s="284"/>
      <c r="C76" s="284"/>
      <c r="D76" s="284"/>
      <c r="E76" s="277" t="s">
        <v>74</v>
      </c>
      <c r="F76" s="277"/>
      <c r="G76" s="277">
        <f>G78+G79+G80</f>
        <v>30278.89</v>
      </c>
      <c r="H76" s="277"/>
      <c r="I76" s="12">
        <f>I78+I79+I80</f>
        <v>30324.31</v>
      </c>
      <c r="J76" s="12">
        <f>J78+J79+J80</f>
        <v>30506.26</v>
      </c>
      <c r="K76" s="12">
        <f>K78+K79+K80</f>
        <v>30506.26</v>
      </c>
    </row>
    <row r="77" spans="1:11" ht="15.75" customHeight="1">
      <c r="A77" s="285" t="s">
        <v>70</v>
      </c>
      <c r="B77" s="285"/>
      <c r="C77" s="285"/>
      <c r="D77" s="285"/>
      <c r="E77" s="277" t="s">
        <v>74</v>
      </c>
      <c r="F77" s="277"/>
      <c r="G77" s="277"/>
      <c r="H77" s="277"/>
      <c r="I77" s="12"/>
      <c r="J77" s="12"/>
      <c r="K77" s="12"/>
    </row>
    <row r="78" spans="1:11" ht="15.75" customHeight="1">
      <c r="A78" s="275" t="s">
        <v>75</v>
      </c>
      <c r="B78" s="275"/>
      <c r="C78" s="275"/>
      <c r="D78" s="275"/>
      <c r="E78" s="277" t="s">
        <v>74</v>
      </c>
      <c r="F78" s="277"/>
      <c r="G78" s="277">
        <v>22919.25</v>
      </c>
      <c r="H78" s="277"/>
      <c r="I78" s="12">
        <v>22953.63</v>
      </c>
      <c r="J78" s="12">
        <v>23091.35</v>
      </c>
      <c r="K78" s="12">
        <v>23091.35</v>
      </c>
    </row>
    <row r="79" spans="1:11" ht="15.75" customHeight="1">
      <c r="A79" s="275" t="s">
        <v>76</v>
      </c>
      <c r="B79" s="275"/>
      <c r="C79" s="275"/>
      <c r="D79" s="275"/>
      <c r="E79" s="277" t="s">
        <v>74</v>
      </c>
      <c r="F79" s="277"/>
      <c r="G79" s="277"/>
      <c r="H79" s="277"/>
      <c r="I79" s="12"/>
      <c r="J79" s="12"/>
      <c r="K79" s="12"/>
    </row>
    <row r="80" spans="1:11" ht="15.75" customHeight="1">
      <c r="A80" s="275" t="s">
        <v>77</v>
      </c>
      <c r="B80" s="275"/>
      <c r="C80" s="275"/>
      <c r="D80" s="275"/>
      <c r="E80" s="277" t="s">
        <v>74</v>
      </c>
      <c r="F80" s="277"/>
      <c r="G80" s="277">
        <v>7359.64</v>
      </c>
      <c r="H80" s="277"/>
      <c r="I80" s="12">
        <v>7370.68</v>
      </c>
      <c r="J80" s="12">
        <v>7414.91</v>
      </c>
      <c r="K80" s="12">
        <v>7414.91</v>
      </c>
    </row>
    <row r="81" spans="1:11" ht="49.5" customHeight="1">
      <c r="A81" s="284" t="s">
        <v>78</v>
      </c>
      <c r="B81" s="284"/>
      <c r="C81" s="284"/>
      <c r="D81" s="284"/>
      <c r="E81" s="277" t="s">
        <v>69</v>
      </c>
      <c r="F81" s="277"/>
      <c r="G81" s="277">
        <v>36.4</v>
      </c>
      <c r="H81" s="277"/>
      <c r="I81" s="12">
        <v>38.7</v>
      </c>
      <c r="J81" s="12">
        <v>39.3</v>
      </c>
      <c r="K81" s="12">
        <v>39.1</v>
      </c>
    </row>
    <row r="82" spans="1:11" ht="38.25" customHeight="1">
      <c r="A82" s="284" t="s">
        <v>79</v>
      </c>
      <c r="B82" s="284"/>
      <c r="C82" s="284"/>
      <c r="D82" s="284"/>
      <c r="E82" s="277" t="s">
        <v>80</v>
      </c>
      <c r="F82" s="277"/>
      <c r="G82" s="277">
        <v>807.3</v>
      </c>
      <c r="H82" s="277"/>
      <c r="I82" s="12">
        <v>807.3</v>
      </c>
      <c r="J82" s="12">
        <v>807.3</v>
      </c>
      <c r="K82" s="12">
        <v>807.3</v>
      </c>
    </row>
    <row r="83" spans="1:11" ht="39.75" customHeight="1">
      <c r="A83" s="284" t="s">
        <v>81</v>
      </c>
      <c r="B83" s="284"/>
      <c r="C83" s="284"/>
      <c r="D83" s="284"/>
      <c r="E83" s="277" t="s">
        <v>80</v>
      </c>
      <c r="F83" s="277"/>
      <c r="G83" s="277"/>
      <c r="H83" s="277"/>
      <c r="I83" s="12"/>
      <c r="J83" s="12"/>
      <c r="K83" s="12"/>
    </row>
    <row r="84" spans="1:12" ht="15.75" customHeight="1">
      <c r="A84" s="281" t="s">
        <v>82</v>
      </c>
      <c r="B84" s="281"/>
      <c r="C84" s="281"/>
      <c r="D84" s="281"/>
      <c r="E84" s="281"/>
      <c r="F84" s="281"/>
      <c r="G84" s="281"/>
      <c r="H84" s="281"/>
      <c r="I84" s="281"/>
      <c r="J84" s="281"/>
      <c r="K84" s="281"/>
      <c r="L84" s="281"/>
    </row>
    <row r="85" spans="1:12" ht="39" customHeight="1">
      <c r="A85" s="282" t="s">
        <v>45</v>
      </c>
      <c r="B85" s="282"/>
      <c r="C85" s="283"/>
      <c r="D85" s="283" t="s">
        <v>83</v>
      </c>
      <c r="E85" s="283" t="s">
        <v>84</v>
      </c>
      <c r="F85" s="283" t="s">
        <v>85</v>
      </c>
      <c r="G85" s="283" t="s">
        <v>86</v>
      </c>
      <c r="H85" s="283" t="s">
        <v>87</v>
      </c>
      <c r="I85" s="283" t="s">
        <v>88</v>
      </c>
      <c r="J85" s="14" t="s">
        <v>27</v>
      </c>
      <c r="K85" s="15"/>
      <c r="L85" s="16"/>
    </row>
    <row r="86" spans="1:12" ht="128.25" customHeight="1">
      <c r="A86" s="282"/>
      <c r="B86" s="282"/>
      <c r="C86" s="283"/>
      <c r="D86" s="283"/>
      <c r="E86" s="283"/>
      <c r="F86" s="283"/>
      <c r="G86" s="283"/>
      <c r="H86" s="283"/>
      <c r="I86" s="283"/>
      <c r="J86" s="13" t="s">
        <v>89</v>
      </c>
      <c r="K86" s="13" t="s">
        <v>90</v>
      </c>
      <c r="L86" s="13" t="s">
        <v>91</v>
      </c>
    </row>
    <row r="87" spans="1:12" ht="31.5" customHeight="1">
      <c r="A87" s="274" t="s">
        <v>92</v>
      </c>
      <c r="B87" s="274"/>
      <c r="C87" s="17"/>
      <c r="D87" s="17"/>
      <c r="E87" s="17"/>
      <c r="F87" s="17"/>
      <c r="G87" s="17"/>
      <c r="H87" s="17"/>
      <c r="I87" s="17"/>
      <c r="J87" s="18">
        <f>J89+J90+J91</f>
        <v>146260.65</v>
      </c>
      <c r="K87" s="18">
        <f>K89+K90+K91</f>
        <v>0</v>
      </c>
      <c r="L87" s="18">
        <f>L89+L90+L91</f>
        <v>0</v>
      </c>
    </row>
    <row r="88" spans="1:12" ht="31.5" customHeight="1">
      <c r="A88" s="279" t="s">
        <v>64</v>
      </c>
      <c r="B88" s="279"/>
      <c r="C88" s="19"/>
      <c r="D88" s="19"/>
      <c r="E88" s="19"/>
      <c r="F88" s="19"/>
      <c r="G88" s="19"/>
      <c r="H88" s="19"/>
      <c r="I88" s="19"/>
      <c r="J88" s="12"/>
      <c r="K88" s="12"/>
      <c r="L88" s="12"/>
    </row>
    <row r="89" spans="1:12" ht="21.75" customHeight="1">
      <c r="A89" s="277" t="s">
        <v>93</v>
      </c>
      <c r="B89" s="277"/>
      <c r="C89" s="19"/>
      <c r="D89" s="19"/>
      <c r="E89" s="19"/>
      <c r="F89" s="19"/>
      <c r="G89" s="19"/>
      <c r="H89" s="19"/>
      <c r="I89" s="19"/>
      <c r="J89" s="12"/>
      <c r="K89" s="12"/>
      <c r="L89" s="12"/>
    </row>
    <row r="90" spans="1:12" ht="19.5" customHeight="1">
      <c r="A90" s="277" t="s">
        <v>94</v>
      </c>
      <c r="B90" s="277"/>
      <c r="C90" s="19"/>
      <c r="D90" s="19"/>
      <c r="E90" s="19"/>
      <c r="F90" s="19"/>
      <c r="G90" s="19"/>
      <c r="H90" s="19"/>
      <c r="I90" s="19"/>
      <c r="J90" s="12">
        <v>0</v>
      </c>
      <c r="K90" s="12">
        <v>0</v>
      </c>
      <c r="L90" s="12">
        <v>0</v>
      </c>
    </row>
    <row r="91" spans="1:12" ht="33.75" customHeight="1">
      <c r="A91" s="280" t="s">
        <v>95</v>
      </c>
      <c r="B91" s="280"/>
      <c r="C91" s="19"/>
      <c r="D91" s="19"/>
      <c r="E91" s="19"/>
      <c r="F91" s="19"/>
      <c r="G91" s="19"/>
      <c r="H91" s="19"/>
      <c r="I91" s="19"/>
      <c r="J91" s="12">
        <v>146260.65</v>
      </c>
      <c r="K91" s="12">
        <v>0</v>
      </c>
      <c r="L91" s="12">
        <v>0</v>
      </c>
    </row>
    <row r="92" spans="1:12" ht="15.75" customHeight="1">
      <c r="A92" s="276" t="s">
        <v>96</v>
      </c>
      <c r="B92" s="276"/>
      <c r="C92" s="20"/>
      <c r="D92" s="20"/>
      <c r="E92" s="20"/>
      <c r="F92" s="20"/>
      <c r="G92" s="20"/>
      <c r="H92" s="20"/>
      <c r="I92" s="20"/>
      <c r="J92" s="21">
        <f>SUM(J94:J99)</f>
        <v>10474000</v>
      </c>
      <c r="K92" s="21">
        <f>SUM(K94:K99)</f>
        <v>10594100</v>
      </c>
      <c r="L92" s="21">
        <f>SUM(L94:L99)</f>
        <v>10846400</v>
      </c>
    </row>
    <row r="93" spans="1:12" ht="15.75" customHeight="1">
      <c r="A93" s="277" t="s">
        <v>97</v>
      </c>
      <c r="B93" s="277"/>
      <c r="C93" s="19"/>
      <c r="D93" s="19"/>
      <c r="E93" s="19"/>
      <c r="F93" s="19"/>
      <c r="G93" s="19"/>
      <c r="H93" s="19"/>
      <c r="I93" s="19"/>
      <c r="J93" s="12"/>
      <c r="K93" s="12"/>
      <c r="L93" s="12"/>
    </row>
    <row r="94" spans="1:12" ht="35.25" customHeight="1">
      <c r="A94" s="275" t="s">
        <v>98</v>
      </c>
      <c r="B94" s="275"/>
      <c r="C94" s="22"/>
      <c r="D94" s="22"/>
      <c r="E94" s="22"/>
      <c r="F94" s="22"/>
      <c r="G94" s="22"/>
      <c r="H94" s="22"/>
      <c r="I94" s="22"/>
      <c r="J94" s="12">
        <f>'пр.1 с измен.'!J41</f>
        <v>6605800</v>
      </c>
      <c r="K94" s="12">
        <f>'пр.1 с измен.'!K41</f>
        <v>7084100</v>
      </c>
      <c r="L94" s="12">
        <f>'пр.1 с измен.'!L41</f>
        <v>7336400</v>
      </c>
    </row>
    <row r="95" spans="1:12" ht="19.5" customHeight="1">
      <c r="A95" s="275" t="s">
        <v>99</v>
      </c>
      <c r="B95" s="275"/>
      <c r="C95" s="22"/>
      <c r="D95" s="22"/>
      <c r="E95" s="22"/>
      <c r="F95" s="22"/>
      <c r="G95" s="22"/>
      <c r="H95" s="22"/>
      <c r="I95" s="22"/>
      <c r="J95" s="12">
        <f>'пр.1 с измен.'!J223</f>
        <v>500000</v>
      </c>
      <c r="K95" s="12">
        <f>'пр.1 с измен.'!K223</f>
        <v>0</v>
      </c>
      <c r="L95" s="12">
        <f>'пр.1 с измен.'!L223</f>
        <v>0</v>
      </c>
    </row>
    <row r="96" spans="1:12" ht="18.75" customHeight="1">
      <c r="A96" s="275" t="s">
        <v>100</v>
      </c>
      <c r="B96" s="275"/>
      <c r="C96" s="22"/>
      <c r="D96" s="22"/>
      <c r="E96" s="22"/>
      <c r="F96" s="22"/>
      <c r="G96" s="22"/>
      <c r="H96" s="22"/>
      <c r="I96" s="22"/>
      <c r="J96" s="12">
        <f>'пр.1 с измен.'!J235</f>
        <v>0</v>
      </c>
      <c r="K96" s="12">
        <f>'пр.1 с измен.'!K235</f>
        <v>0</v>
      </c>
      <c r="L96" s="12">
        <f>'пр.1 с измен.'!L235</f>
        <v>0</v>
      </c>
    </row>
    <row r="97" spans="1:12" ht="114" customHeight="1">
      <c r="A97" s="275" t="s">
        <v>101</v>
      </c>
      <c r="B97" s="275"/>
      <c r="C97" s="22"/>
      <c r="D97" s="22"/>
      <c r="E97" s="22"/>
      <c r="F97" s="22"/>
      <c r="G97" s="22"/>
      <c r="H97" s="22"/>
      <c r="I97" s="22"/>
      <c r="J97" s="12">
        <f>'пр.1 с измен.'!J20</f>
        <v>0</v>
      </c>
      <c r="K97" s="12">
        <f>'пр.1 с измен.'!K20</f>
        <v>0</v>
      </c>
      <c r="L97" s="12">
        <f>'пр.1 с измен.'!L20</f>
        <v>0</v>
      </c>
    </row>
    <row r="98" spans="1:12" s="25" customFormat="1" ht="94.5" customHeight="1">
      <c r="A98" s="278" t="s">
        <v>102</v>
      </c>
      <c r="B98" s="278"/>
      <c r="C98" s="23"/>
      <c r="D98" s="23"/>
      <c r="E98" s="23"/>
      <c r="F98" s="23"/>
      <c r="G98" s="23"/>
      <c r="H98" s="23"/>
      <c r="I98" s="23"/>
      <c r="J98" s="24">
        <f>'пр.1 с измен.'!J35+'пр.1 с измен.'!J38</f>
        <v>0</v>
      </c>
      <c r="K98" s="24">
        <f>'пр.1 с измен.'!K35+'пр.1 с измен.'!K38</f>
        <v>0</v>
      </c>
      <c r="L98" s="24">
        <f>'пр.1 с измен.'!L35+'пр.1 с измен.'!L38</f>
        <v>0</v>
      </c>
    </row>
    <row r="99" spans="1:12" ht="45" customHeight="1">
      <c r="A99" s="275" t="s">
        <v>103</v>
      </c>
      <c r="B99" s="275"/>
      <c r="C99" s="22"/>
      <c r="D99" s="22"/>
      <c r="E99" s="22"/>
      <c r="F99" s="22"/>
      <c r="G99" s="22"/>
      <c r="H99" s="22"/>
      <c r="I99" s="22"/>
      <c r="J99" s="12">
        <f>'приложение 2'!G39</f>
        <v>3368200</v>
      </c>
      <c r="K99" s="12">
        <f>'приложение 2'!G70</f>
        <v>3510000</v>
      </c>
      <c r="L99" s="12">
        <f>'приложение 2'!G105</f>
        <v>3510000</v>
      </c>
    </row>
    <row r="100" spans="1:12" ht="15.75" customHeight="1">
      <c r="A100" s="276" t="s">
        <v>104</v>
      </c>
      <c r="B100" s="276"/>
      <c r="C100" s="20"/>
      <c r="D100" s="20"/>
      <c r="E100" s="20"/>
      <c r="F100" s="20"/>
      <c r="G100" s="20"/>
      <c r="H100" s="20"/>
      <c r="I100" s="20"/>
      <c r="J100" s="26">
        <f>SUM(J101:J112)</f>
        <v>10620260.65</v>
      </c>
      <c r="K100" s="26">
        <f>SUM(K101:K112)</f>
        <v>10594100</v>
      </c>
      <c r="L100" s="26">
        <f>SUM(L101:L112)</f>
        <v>10846400</v>
      </c>
    </row>
    <row r="101" spans="1:12" ht="15.75" customHeight="1">
      <c r="A101" s="273" t="s">
        <v>105</v>
      </c>
      <c r="B101" s="273"/>
      <c r="C101" s="27"/>
      <c r="D101" s="27" t="s">
        <v>106</v>
      </c>
      <c r="E101" s="27" t="s">
        <v>107</v>
      </c>
      <c r="F101" s="27" t="s">
        <v>108</v>
      </c>
      <c r="G101" s="27"/>
      <c r="H101" s="27"/>
      <c r="I101" s="28" t="s">
        <v>109</v>
      </c>
      <c r="J101" s="12">
        <f>'пр.1 с измен.'!J21+'пр.1 с измен.'!J43+'пр.1 с измен.'!J133+'пр.1 с измен.'!J240</f>
        <v>4098900</v>
      </c>
      <c r="K101" s="12">
        <f>'пр.1 с измен.'!K21+'пр.1 с измен.'!K43+'пр.1 с измен.'!K133+'пр.1 с измен.'!K240</f>
        <v>4120900</v>
      </c>
      <c r="L101" s="12">
        <f>'пр.1 с измен.'!L21+'пр.1 с измен.'!L43+'пр.1 с измен.'!L133+'пр.1 с измен.'!L240</f>
        <v>4125900</v>
      </c>
    </row>
    <row r="102" spans="1:12" ht="30.75" customHeight="1">
      <c r="A102" s="273" t="s">
        <v>110</v>
      </c>
      <c r="B102" s="273"/>
      <c r="C102" s="27"/>
      <c r="D102" s="27" t="s">
        <v>106</v>
      </c>
      <c r="E102" s="27" t="s">
        <v>107</v>
      </c>
      <c r="F102" s="27" t="s">
        <v>108</v>
      </c>
      <c r="G102" s="27"/>
      <c r="H102" s="27"/>
      <c r="I102" s="28" t="s">
        <v>111</v>
      </c>
      <c r="J102" s="12">
        <f>'пр.1 с измен.'!J241+'пр.1 с измен.'!J137+'пр.1 с измен.'!J47+'пр.1 с измен.'!J22</f>
        <v>16800</v>
      </c>
      <c r="K102" s="12">
        <f>'пр.1 с измен.'!K241+'пр.1 с измен.'!K137+'пр.1 с измен.'!K47+'пр.1 с измен.'!K22</f>
        <v>16800</v>
      </c>
      <c r="L102" s="12">
        <f>'пр.1 с измен.'!L241+'пр.1 с измен.'!L137+'пр.1 с измен.'!L47+'пр.1 с измен.'!L22</f>
        <v>16800</v>
      </c>
    </row>
    <row r="103" spans="1:12" ht="35.25" customHeight="1">
      <c r="A103" s="273" t="s">
        <v>112</v>
      </c>
      <c r="B103" s="273"/>
      <c r="C103" s="27"/>
      <c r="D103" s="27" t="s">
        <v>106</v>
      </c>
      <c r="E103" s="27" t="s">
        <v>107</v>
      </c>
      <c r="F103" s="27" t="s">
        <v>108</v>
      </c>
      <c r="G103" s="27"/>
      <c r="H103" s="27"/>
      <c r="I103" s="28" t="s">
        <v>113</v>
      </c>
      <c r="J103" s="12">
        <f>'пр.1 с измен.'!J19+'пр.1 с измен.'!J25+'пр.1 с измен.'!J51+'пр.1 с измен.'!J142+'пр.1 с измен.'!J244</f>
        <v>1235100</v>
      </c>
      <c r="K103" s="12">
        <f>'пр.1 с измен.'!K19+'пр.1 с измен.'!K25+'пр.1 с измен.'!K51+'пр.1 с измен.'!K142+'пр.1 с измен.'!K244</f>
        <v>1263500</v>
      </c>
      <c r="L103" s="12">
        <f>'пр.1 с измен.'!L19+'пр.1 с измен.'!L25+'пр.1 с измен.'!L51+'пр.1 с измен.'!L142+'пр.1 с измен.'!L244</f>
        <v>1264800</v>
      </c>
    </row>
    <row r="104" spans="1:12" ht="15.75" customHeight="1">
      <c r="A104" s="273" t="s">
        <v>114</v>
      </c>
      <c r="B104" s="273"/>
      <c r="C104" s="27"/>
      <c r="D104" s="27" t="s">
        <v>106</v>
      </c>
      <c r="E104" s="27" t="s">
        <v>107</v>
      </c>
      <c r="F104" s="27" t="s">
        <v>108</v>
      </c>
      <c r="G104" s="27"/>
      <c r="H104" s="27"/>
      <c r="I104" s="28" t="s">
        <v>115</v>
      </c>
      <c r="J104" s="12">
        <f>'пр.1 с измен.'!J26+'пр.1 с измен.'!J55+'пр.1 с измен.'!J146+'пр.1 с измен.'!J245</f>
        <v>18500</v>
      </c>
      <c r="K104" s="12">
        <f>'пр.1 с измен.'!K26+'пр.1 с измен.'!K55+'пр.1 с измен.'!K146+'пр.1 с измен.'!K245</f>
        <v>18500</v>
      </c>
      <c r="L104" s="12">
        <f>'пр.1 с измен.'!L26+'пр.1 с измен.'!L55+'пр.1 с измен.'!L146+'пр.1 с измен.'!L245</f>
        <v>18500</v>
      </c>
    </row>
    <row r="105" spans="1:12" ht="15.75" customHeight="1">
      <c r="A105" s="273" t="s">
        <v>116</v>
      </c>
      <c r="B105" s="273"/>
      <c r="C105" s="27"/>
      <c r="D105" s="27" t="s">
        <v>106</v>
      </c>
      <c r="E105" s="27" t="s">
        <v>107</v>
      </c>
      <c r="F105" s="27" t="s">
        <v>108</v>
      </c>
      <c r="G105" s="27"/>
      <c r="H105" s="27"/>
      <c r="I105" s="28" t="s">
        <v>117</v>
      </c>
      <c r="J105" s="12">
        <f>'пр.1 с измен.'!J27+'пр.1 с измен.'!J56+'пр.1 с измен.'!J147+'пр.1 с измен.'!J246</f>
        <v>0</v>
      </c>
      <c r="K105" s="12">
        <f>'пр.1 с измен.'!K27+'пр.1 с измен.'!K56+'пр.1 с измен.'!K147+'пр.1 с измен.'!K246</f>
        <v>0</v>
      </c>
      <c r="L105" s="12">
        <f>'пр.1 с измен.'!L27+'пр.1 с измен.'!L56+'пр.1 с измен.'!L147+'пр.1 с измен.'!L246</f>
        <v>0</v>
      </c>
    </row>
    <row r="106" spans="1:12" ht="15.75" customHeight="1">
      <c r="A106" s="273" t="s">
        <v>118</v>
      </c>
      <c r="B106" s="273"/>
      <c r="C106" s="27"/>
      <c r="D106" s="27" t="s">
        <v>106</v>
      </c>
      <c r="E106" s="27" t="s">
        <v>107</v>
      </c>
      <c r="F106" s="27" t="s">
        <v>108</v>
      </c>
      <c r="G106" s="27"/>
      <c r="H106" s="27"/>
      <c r="I106" s="28" t="s">
        <v>119</v>
      </c>
      <c r="J106" s="12">
        <f>'пр.1 с измен.'!J250+'пр.1 с измен.'!J151+'пр.1 с измен.'!J60+'пр.1 с измен.'!J28</f>
        <v>627700</v>
      </c>
      <c r="K106" s="12">
        <f>'пр.1 с измен.'!K250+'пр.1 с измен.'!K151+'пр.1 с измен.'!K60+'пр.1 с измен.'!K28</f>
        <v>788300</v>
      </c>
      <c r="L106" s="12">
        <f>'пр.1 с измен.'!L250+'пр.1 с измен.'!L151+'пр.1 с измен.'!L60+'пр.1 с измен.'!L28</f>
        <v>842100</v>
      </c>
    </row>
    <row r="107" spans="1:12" ht="31.5" customHeight="1">
      <c r="A107" s="273" t="s">
        <v>120</v>
      </c>
      <c r="B107" s="273"/>
      <c r="C107" s="27"/>
      <c r="D107" s="27" t="s">
        <v>106</v>
      </c>
      <c r="E107" s="27" t="s">
        <v>107</v>
      </c>
      <c r="F107" s="27" t="s">
        <v>108</v>
      </c>
      <c r="G107" s="27"/>
      <c r="H107" s="27"/>
      <c r="I107" s="28" t="s">
        <v>121</v>
      </c>
      <c r="J107" s="12">
        <f>'пр.1 с измен.'!J29+'пр.1 с измен.'!J66+'пр.1 с измен.'!J157+'пр.1 с измен.'!J256</f>
        <v>0</v>
      </c>
      <c r="K107" s="12">
        <f>'пр.1 с измен.'!K29+'пр.1 с измен.'!K66+'пр.1 с измен.'!K157+'пр.1 с измен.'!K256</f>
        <v>0</v>
      </c>
      <c r="L107" s="12">
        <f>'пр.1 с измен.'!L29+'пр.1 с измен.'!L66+'пр.1 с измен.'!L157+'пр.1 с измен.'!L256</f>
        <v>0</v>
      </c>
    </row>
    <row r="108" spans="1:12" ht="33" customHeight="1">
      <c r="A108" s="273" t="s">
        <v>122</v>
      </c>
      <c r="B108" s="273"/>
      <c r="C108" s="27"/>
      <c r="D108" s="29" t="s">
        <v>106</v>
      </c>
      <c r="E108" s="29" t="s">
        <v>107</v>
      </c>
      <c r="F108" s="29" t="s">
        <v>108</v>
      </c>
      <c r="G108" s="29"/>
      <c r="H108" s="29"/>
      <c r="I108" s="30" t="s">
        <v>123</v>
      </c>
      <c r="J108" s="12">
        <f>'пр.1 с измен.'!J30+'пр.1 с измен.'!J35+'пр.1 с измен.'!J71+'пр.1 с измен.'!J162+'пр.1 с измен.'!J224+'пр.1 с измен.'!J260</f>
        <v>1321500</v>
      </c>
      <c r="K108" s="12">
        <f>'пр.1 с измен.'!K30+'пр.1 с измен.'!K35+'пр.1 с измен.'!K71+'пр.1 с измен.'!K162+'пр.1 с измен.'!K224+'пр.1 с измен.'!K260</f>
        <v>914900</v>
      </c>
      <c r="L108" s="12">
        <f>'пр.1 с измен.'!L30+'пр.1 с измен.'!L35+'пр.1 с измен.'!L71+'пр.1 с измен.'!L162+'пр.1 с измен.'!L224+'пр.1 с измен.'!L260</f>
        <v>927700</v>
      </c>
    </row>
    <row r="109" spans="1:12" ht="15.75" customHeight="1">
      <c r="A109" s="273" t="s">
        <v>124</v>
      </c>
      <c r="B109" s="273"/>
      <c r="C109" s="27"/>
      <c r="D109" s="29" t="s">
        <v>106</v>
      </c>
      <c r="E109" s="29" t="s">
        <v>107</v>
      </c>
      <c r="F109" s="29" t="s">
        <v>108</v>
      </c>
      <c r="G109" s="29"/>
      <c r="H109" s="29"/>
      <c r="I109" s="30" t="s">
        <v>125</v>
      </c>
      <c r="J109" s="12">
        <f>'пр.1 с измен. остатки'!J269+'пр.1 с измен.'!J228+'пр.1 с измен.'!J175+'пр.1 с измен.'!J85+'пр.1 с измен.'!J31+'пр.1 с измен.'!J236</f>
        <v>585460.65</v>
      </c>
      <c r="K109" s="12">
        <f>'пр.1 с измен.'!K269+'пр.1 с измен.'!K228+'пр.1 с измен.'!K175+'пр.1 с измен.'!K85+'пр.1 с измен.'!K31</f>
        <v>524200</v>
      </c>
      <c r="L109" s="12">
        <f>'пр.1 с измен.'!L269+'пр.1 с измен.'!L228+'пр.1 с измен.'!L175+'пр.1 с измен.'!L85+'пр.1 с измен.'!L31</f>
        <v>554400</v>
      </c>
    </row>
    <row r="110" spans="1:12" ht="16.5" customHeight="1">
      <c r="A110" s="273" t="s">
        <v>126</v>
      </c>
      <c r="B110" s="273"/>
      <c r="C110" s="27"/>
      <c r="D110" s="30" t="s">
        <v>106</v>
      </c>
      <c r="E110" s="30" t="s">
        <v>107</v>
      </c>
      <c r="F110" s="30"/>
      <c r="G110" s="30"/>
      <c r="H110" s="30"/>
      <c r="I110" s="30" t="s">
        <v>127</v>
      </c>
      <c r="J110" s="12">
        <f>'пр.1 с измен.'!J32+'пр.1 с измен.'!J99+'пр.1 с измен.'!J191+'пр.1 с измен.'!J231+'пр.1 с измен.'!J278</f>
        <v>460800</v>
      </c>
      <c r="K110" s="12">
        <f>'пр.1 с измен.'!K32+'пр.1 с измен.'!K99+'пр.1 с измен.'!K191+'пр.1 с измен.'!K231+'пр.1 с измен.'!K278</f>
        <v>580700</v>
      </c>
      <c r="L110" s="12">
        <f>'пр.1 с измен.'!L32+'пр.1 с измен.'!L99+'пр.1 с измен.'!L191+'пр.1 с измен.'!L231+'пр.1 с измен.'!L278</f>
        <v>580700</v>
      </c>
    </row>
    <row r="111" spans="1:12" ht="31.5" customHeight="1">
      <c r="A111" s="273" t="s">
        <v>128</v>
      </c>
      <c r="B111" s="273"/>
      <c r="C111" s="27"/>
      <c r="D111" s="29" t="s">
        <v>106</v>
      </c>
      <c r="E111" s="29" t="s">
        <v>107</v>
      </c>
      <c r="F111" s="29" t="s">
        <v>108</v>
      </c>
      <c r="G111" s="29"/>
      <c r="H111" s="29"/>
      <c r="I111" s="30" t="s">
        <v>129</v>
      </c>
      <c r="J111" s="12">
        <f>'пр.1 с измен.'!J33+'пр.1 с измен.'!J111+'пр.1 с измен.'!J202+'пр.1 с измен.'!J235+'пр.1 с измен.'!J285</f>
        <v>353600</v>
      </c>
      <c r="K111" s="12">
        <f>'пр.1 с измен.'!K33+'пр.1 с измен.'!K111+'пр.1 с измен.'!K202+'пр.1 с измен.'!K235+'пр.1 с измен.'!K285</f>
        <v>450000</v>
      </c>
      <c r="L111" s="12">
        <f>'пр.1 с измен.'!L33+'пр.1 с измен.'!L111+'пр.1 с измен.'!L202+'пр.1 с измен.'!L235+'пр.1 с измен.'!L285</f>
        <v>450000</v>
      </c>
    </row>
    <row r="112" spans="1:12" ht="30.75" customHeight="1">
      <c r="A112" s="273" t="s">
        <v>130</v>
      </c>
      <c r="B112" s="273"/>
      <c r="C112" s="27"/>
      <c r="D112" s="27" t="s">
        <v>106</v>
      </c>
      <c r="E112" s="27" t="s">
        <v>107</v>
      </c>
      <c r="F112" s="27" t="s">
        <v>108</v>
      </c>
      <c r="G112" s="27"/>
      <c r="H112" s="27"/>
      <c r="I112" s="28" t="s">
        <v>131</v>
      </c>
      <c r="J112" s="12">
        <f>'пр.1 с измен. остатки'!J290+'пр.1 с измен.'!J210+'пр.1 с измен.'!J119+'пр.1 с измен.'!J34</f>
        <v>1901900</v>
      </c>
      <c r="K112" s="12">
        <f>'пр.1 с измен.'!K290+'пр.1 с измен.'!K210+'пр.1 с измен.'!K119+'пр.1 с измен.'!K34</f>
        <v>1916300</v>
      </c>
      <c r="L112" s="12">
        <f>'пр.1 с измен.'!L290+'пр.1 с измен.'!L210+'пр.1 с измен.'!L119+'пр.1 с измен.'!L34</f>
        <v>2065500</v>
      </c>
    </row>
    <row r="113" spans="1:12" ht="33" customHeight="1">
      <c r="A113" s="274" t="s">
        <v>132</v>
      </c>
      <c r="B113" s="274"/>
      <c r="C113" s="28"/>
      <c r="D113" s="28"/>
      <c r="E113" s="28"/>
      <c r="F113" s="28"/>
      <c r="G113" s="28"/>
      <c r="H113" s="28"/>
      <c r="I113" s="28"/>
      <c r="J113" s="12">
        <f>J87+J92-J100</f>
        <v>0</v>
      </c>
      <c r="K113" s="12">
        <f>K87+K92-K100</f>
        <v>0</v>
      </c>
      <c r="L113" s="12">
        <f>L87+L92-L100</f>
        <v>0</v>
      </c>
    </row>
    <row r="114" spans="1:12" ht="15.75" customHeight="1">
      <c r="A114" s="269" t="s">
        <v>133</v>
      </c>
      <c r="B114" s="269"/>
      <c r="C114" s="269"/>
      <c r="D114" s="31"/>
      <c r="E114" s="31"/>
      <c r="F114" s="31"/>
      <c r="G114" s="31"/>
      <c r="H114" s="31"/>
      <c r="I114" s="32"/>
      <c r="J114" s="33"/>
      <c r="K114" s="270" t="s">
        <v>134</v>
      </c>
      <c r="L114" s="270"/>
    </row>
    <row r="115" spans="1:12" ht="15.75" customHeight="1">
      <c r="A115" s="34"/>
      <c r="B115" s="35" t="s">
        <v>135</v>
      </c>
      <c r="C115" s="31"/>
      <c r="D115" s="31"/>
      <c r="E115" s="31"/>
      <c r="F115" s="31"/>
      <c r="G115" s="31"/>
      <c r="H115" s="31"/>
      <c r="I115" s="271"/>
      <c r="J115" s="271"/>
      <c r="K115" s="272" t="s">
        <v>136</v>
      </c>
      <c r="L115" s="272"/>
    </row>
    <row r="116" spans="1:12" ht="15.75" customHeight="1">
      <c r="A116" s="269" t="s">
        <v>137</v>
      </c>
      <c r="B116" s="269"/>
      <c r="C116" s="269"/>
      <c r="D116" s="31"/>
      <c r="E116" s="31"/>
      <c r="F116" s="31"/>
      <c r="G116" s="31"/>
      <c r="H116" s="31"/>
      <c r="I116" s="32"/>
      <c r="J116" s="33"/>
      <c r="K116" s="270" t="s">
        <v>138</v>
      </c>
      <c r="L116" s="270"/>
    </row>
    <row r="117" spans="1:12" ht="15.75" customHeight="1">
      <c r="A117" s="34"/>
      <c r="B117" s="34"/>
      <c r="C117" s="31"/>
      <c r="D117" s="31"/>
      <c r="E117" s="31"/>
      <c r="F117" s="31"/>
      <c r="G117" s="31"/>
      <c r="H117" s="31"/>
      <c r="I117" s="271"/>
      <c r="J117" s="271"/>
      <c r="K117" s="272" t="s">
        <v>136</v>
      </c>
      <c r="L117" s="272"/>
    </row>
    <row r="118" spans="1:12" ht="32.25" customHeight="1">
      <c r="A118" s="269" t="s">
        <v>139</v>
      </c>
      <c r="B118" s="269"/>
      <c r="C118" s="269"/>
      <c r="D118" s="269" t="s">
        <v>137</v>
      </c>
      <c r="E118" s="269"/>
      <c r="F118" s="269"/>
      <c r="G118" s="37"/>
      <c r="H118" s="32"/>
      <c r="I118" s="38"/>
      <c r="J118" s="270" t="s">
        <v>138</v>
      </c>
      <c r="K118" s="270"/>
      <c r="L118" s="39" t="s">
        <v>140</v>
      </c>
    </row>
    <row r="119" spans="1:12" ht="24" customHeight="1">
      <c r="A119" s="34"/>
      <c r="B119" s="34"/>
      <c r="C119" s="31"/>
      <c r="D119" s="268" t="s">
        <v>141</v>
      </c>
      <c r="E119" s="268"/>
      <c r="F119" s="268"/>
      <c r="G119" s="37"/>
      <c r="H119" s="268" t="s">
        <v>142</v>
      </c>
      <c r="I119" s="268"/>
      <c r="J119" s="269" t="s">
        <v>136</v>
      </c>
      <c r="K119" s="269"/>
      <c r="L119" s="2" t="s">
        <v>143</v>
      </c>
    </row>
    <row r="120" spans="1:9" ht="15.75">
      <c r="A120" s="34"/>
      <c r="B120" s="34"/>
      <c r="C120" s="31"/>
      <c r="D120" s="31"/>
      <c r="E120" s="31"/>
      <c r="F120" s="31"/>
      <c r="G120" s="31"/>
      <c r="H120" s="31"/>
      <c r="I120" s="31"/>
    </row>
    <row r="121" spans="1:9" ht="15.75">
      <c r="A121" s="34"/>
      <c r="B121" s="34"/>
      <c r="C121" s="31"/>
      <c r="D121" s="31"/>
      <c r="E121" s="31"/>
      <c r="F121" s="31"/>
      <c r="G121" s="31"/>
      <c r="H121" s="31"/>
      <c r="I121" s="31"/>
    </row>
    <row r="122" spans="1:9" ht="15.75">
      <c r="A122" s="34"/>
      <c r="B122" s="34"/>
      <c r="C122" s="31"/>
      <c r="D122" s="31"/>
      <c r="E122" s="31"/>
      <c r="F122" s="31"/>
      <c r="G122" s="31"/>
      <c r="H122" s="31"/>
      <c r="I122" s="31"/>
    </row>
    <row r="123" spans="1:9" ht="15.75">
      <c r="A123" s="34"/>
      <c r="B123" s="34"/>
      <c r="C123" s="31"/>
      <c r="D123" s="31"/>
      <c r="E123" s="31"/>
      <c r="F123" s="31"/>
      <c r="G123" s="31"/>
      <c r="H123" s="31"/>
      <c r="I123" s="31"/>
    </row>
    <row r="124" spans="1:9" ht="15.75">
      <c r="A124" s="34"/>
      <c r="B124" s="34"/>
      <c r="C124" s="31"/>
      <c r="D124" s="31"/>
      <c r="E124" s="31"/>
      <c r="F124" s="31"/>
      <c r="G124" s="31"/>
      <c r="H124" s="31"/>
      <c r="I124" s="31"/>
    </row>
    <row r="125" spans="1:9" ht="15.75">
      <c r="A125" s="34"/>
      <c r="B125" s="34"/>
      <c r="C125" s="31"/>
      <c r="D125" s="31"/>
      <c r="E125" s="31"/>
      <c r="F125" s="31"/>
      <c r="G125" s="31"/>
      <c r="H125" s="31"/>
      <c r="I125" s="31"/>
    </row>
    <row r="126" spans="1:9" ht="15.75">
      <c r="A126" s="34"/>
      <c r="B126" s="34"/>
      <c r="C126" s="31"/>
      <c r="D126" s="31"/>
      <c r="E126" s="31"/>
      <c r="F126" s="31"/>
      <c r="G126" s="31"/>
      <c r="H126" s="31"/>
      <c r="I126" s="31"/>
    </row>
    <row r="127" spans="1:9" ht="15.75">
      <c r="A127" s="34"/>
      <c r="B127" s="34"/>
      <c r="C127" s="31"/>
      <c r="D127" s="31"/>
      <c r="E127" s="31"/>
      <c r="F127" s="31"/>
      <c r="G127" s="31"/>
      <c r="H127" s="31"/>
      <c r="I127" s="31"/>
    </row>
    <row r="128" spans="1:9" ht="15.75">
      <c r="A128" s="34"/>
      <c r="B128" s="34"/>
      <c r="C128" s="31"/>
      <c r="D128" s="31"/>
      <c r="E128" s="31"/>
      <c r="F128" s="31"/>
      <c r="G128" s="31"/>
      <c r="H128" s="31"/>
      <c r="I128" s="31"/>
    </row>
    <row r="129" spans="1:9" ht="15.75">
      <c r="A129" s="34"/>
      <c r="B129" s="34"/>
      <c r="C129" s="31"/>
      <c r="D129" s="31"/>
      <c r="E129" s="31"/>
      <c r="F129" s="31"/>
      <c r="G129" s="31"/>
      <c r="H129" s="31"/>
      <c r="I129" s="31"/>
    </row>
    <row r="130" spans="1:9" ht="15.75">
      <c r="A130" s="34"/>
      <c r="B130" s="34"/>
      <c r="C130" s="31"/>
      <c r="D130" s="31"/>
      <c r="E130" s="31"/>
      <c r="F130" s="31"/>
      <c r="G130" s="31"/>
      <c r="H130" s="31"/>
      <c r="I130" s="31"/>
    </row>
    <row r="131" spans="1:9" ht="15.75">
      <c r="A131" s="34"/>
      <c r="B131" s="34"/>
      <c r="C131" s="31"/>
      <c r="D131" s="31"/>
      <c r="E131" s="31"/>
      <c r="F131" s="31"/>
      <c r="G131" s="31"/>
      <c r="H131" s="31"/>
      <c r="I131" s="31"/>
    </row>
    <row r="132" spans="1:9" ht="15.75">
      <c r="A132" s="34"/>
      <c r="B132" s="34"/>
      <c r="C132" s="31"/>
      <c r="D132" s="31"/>
      <c r="E132" s="31"/>
      <c r="F132" s="31"/>
      <c r="G132" s="31"/>
      <c r="H132" s="31"/>
      <c r="I132" s="31"/>
    </row>
    <row r="133" spans="1:9" ht="15.75">
      <c r="A133" s="34"/>
      <c r="B133" s="34"/>
      <c r="C133" s="31"/>
      <c r="D133" s="31"/>
      <c r="E133" s="31"/>
      <c r="F133" s="31"/>
      <c r="G133" s="31"/>
      <c r="H133" s="31"/>
      <c r="I133" s="31"/>
    </row>
    <row r="134" spans="1:9" ht="15.75">
      <c r="A134" s="34"/>
      <c r="B134" s="34"/>
      <c r="C134" s="31"/>
      <c r="D134" s="31"/>
      <c r="E134" s="31"/>
      <c r="F134" s="31"/>
      <c r="G134" s="31"/>
      <c r="H134" s="31"/>
      <c r="I134" s="31"/>
    </row>
    <row r="135" spans="1:9" ht="15.75">
      <c r="A135" s="34"/>
      <c r="B135" s="34"/>
      <c r="C135" s="31"/>
      <c r="D135" s="31"/>
      <c r="E135" s="31"/>
      <c r="F135" s="31"/>
      <c r="G135" s="31"/>
      <c r="H135" s="31"/>
      <c r="I135" s="31"/>
    </row>
    <row r="136" spans="1:9" ht="15.75">
      <c r="A136" s="34"/>
      <c r="B136" s="34"/>
      <c r="C136" s="31"/>
      <c r="D136" s="31"/>
      <c r="E136" s="31"/>
      <c r="F136" s="31"/>
      <c r="G136" s="31"/>
      <c r="H136" s="31"/>
      <c r="I136" s="31"/>
    </row>
    <row r="137" spans="1:9" ht="15.75">
      <c r="A137" s="34"/>
      <c r="B137" s="34"/>
      <c r="C137" s="31"/>
      <c r="D137" s="31"/>
      <c r="E137" s="31"/>
      <c r="F137" s="31"/>
      <c r="G137" s="31"/>
      <c r="H137" s="31"/>
      <c r="I137" s="31"/>
    </row>
    <row r="138" spans="1:9" ht="15.75">
      <c r="A138" s="34"/>
      <c r="B138" s="34"/>
      <c r="C138" s="31"/>
      <c r="D138" s="31"/>
      <c r="E138" s="31"/>
      <c r="F138" s="31"/>
      <c r="G138" s="31"/>
      <c r="H138" s="31"/>
      <c r="I138" s="31"/>
    </row>
    <row r="139" spans="1:9" ht="15.75">
      <c r="A139" s="34"/>
      <c r="B139" s="34"/>
      <c r="C139" s="31"/>
      <c r="D139" s="31"/>
      <c r="E139" s="31"/>
      <c r="F139" s="31"/>
      <c r="G139" s="31"/>
      <c r="H139" s="31"/>
      <c r="I139" s="31"/>
    </row>
    <row r="140" spans="1:9" ht="15.75">
      <c r="A140" s="34"/>
      <c r="B140" s="34"/>
      <c r="C140" s="31"/>
      <c r="D140" s="31"/>
      <c r="E140" s="31"/>
      <c r="F140" s="31"/>
      <c r="G140" s="31"/>
      <c r="H140" s="31"/>
      <c r="I140" s="31"/>
    </row>
    <row r="141" spans="1:9" ht="15.75">
      <c r="A141" s="34"/>
      <c r="B141" s="34"/>
      <c r="C141" s="31"/>
      <c r="D141" s="31"/>
      <c r="E141" s="31"/>
      <c r="F141" s="31"/>
      <c r="G141" s="31"/>
      <c r="H141" s="31"/>
      <c r="I141" s="31"/>
    </row>
    <row r="142" spans="1:9" ht="15.75">
      <c r="A142" s="34"/>
      <c r="B142" s="34"/>
      <c r="C142" s="31"/>
      <c r="D142" s="31"/>
      <c r="E142" s="31"/>
      <c r="F142" s="31"/>
      <c r="G142" s="31"/>
      <c r="H142" s="31"/>
      <c r="I142" s="31"/>
    </row>
    <row r="143" spans="1:9" ht="15.75">
      <c r="A143" s="34"/>
      <c r="B143" s="34"/>
      <c r="C143" s="31"/>
      <c r="D143" s="31"/>
      <c r="E143" s="31"/>
      <c r="F143" s="31"/>
      <c r="G143" s="31"/>
      <c r="H143" s="31"/>
      <c r="I143" s="31"/>
    </row>
    <row r="144" spans="1:9" ht="15.75">
      <c r="A144" s="34"/>
      <c r="B144" s="34"/>
      <c r="C144" s="31"/>
      <c r="D144" s="31"/>
      <c r="E144" s="31"/>
      <c r="F144" s="31"/>
      <c r="G144" s="31"/>
      <c r="H144" s="31"/>
      <c r="I144" s="31"/>
    </row>
    <row r="145" spans="1:9" ht="15.75">
      <c r="A145" s="34"/>
      <c r="B145" s="34"/>
      <c r="C145" s="31"/>
      <c r="D145" s="31"/>
      <c r="E145" s="31"/>
      <c r="F145" s="31"/>
      <c r="G145" s="31"/>
      <c r="H145" s="31"/>
      <c r="I145" s="31"/>
    </row>
    <row r="146" spans="1:9" ht="15.75">
      <c r="A146" s="34"/>
      <c r="B146" s="34"/>
      <c r="C146" s="31"/>
      <c r="D146" s="31"/>
      <c r="E146" s="31"/>
      <c r="F146" s="31"/>
      <c r="G146" s="31"/>
      <c r="H146" s="31"/>
      <c r="I146" s="31"/>
    </row>
    <row r="147" spans="1:9" ht="15.75">
      <c r="A147" s="34"/>
      <c r="B147" s="34"/>
      <c r="C147" s="31"/>
      <c r="D147" s="31"/>
      <c r="E147" s="31"/>
      <c r="F147" s="31"/>
      <c r="G147" s="31"/>
      <c r="H147" s="31"/>
      <c r="I147" s="31"/>
    </row>
    <row r="148" spans="1:9" ht="15.75">
      <c r="A148" s="34"/>
      <c r="B148" s="34"/>
      <c r="C148" s="31"/>
      <c r="D148" s="31"/>
      <c r="E148" s="31"/>
      <c r="F148" s="31"/>
      <c r="G148" s="31"/>
      <c r="H148" s="31"/>
      <c r="I148" s="31"/>
    </row>
    <row r="149" spans="1:9" ht="15.75">
      <c r="A149" s="34"/>
      <c r="B149" s="34"/>
      <c r="C149" s="31"/>
      <c r="D149" s="31"/>
      <c r="E149" s="31"/>
      <c r="F149" s="31"/>
      <c r="G149" s="31"/>
      <c r="H149" s="31"/>
      <c r="I149" s="31"/>
    </row>
    <row r="150" spans="1:9" ht="15.75">
      <c r="A150" s="34"/>
      <c r="B150" s="34"/>
      <c r="C150" s="31"/>
      <c r="D150" s="31"/>
      <c r="E150" s="31"/>
      <c r="F150" s="31"/>
      <c r="G150" s="31"/>
      <c r="H150" s="31"/>
      <c r="I150" s="31"/>
    </row>
    <row r="151" spans="1:9" ht="15.75">
      <c r="A151" s="34"/>
      <c r="B151" s="34"/>
      <c r="C151" s="31"/>
      <c r="D151" s="31"/>
      <c r="E151" s="31"/>
      <c r="F151" s="31"/>
      <c r="G151" s="31"/>
      <c r="H151" s="31"/>
      <c r="I151" s="31"/>
    </row>
    <row r="152" spans="1:9" ht="15.75">
      <c r="A152" s="34"/>
      <c r="B152" s="34"/>
      <c r="C152" s="31"/>
      <c r="D152" s="31"/>
      <c r="E152" s="31"/>
      <c r="F152" s="31"/>
      <c r="G152" s="31"/>
      <c r="H152" s="31"/>
      <c r="I152" s="31"/>
    </row>
    <row r="153" spans="1:9" ht="15.75">
      <c r="A153" s="34"/>
      <c r="B153" s="34"/>
      <c r="C153" s="31"/>
      <c r="D153" s="31"/>
      <c r="E153" s="31"/>
      <c r="F153" s="31"/>
      <c r="G153" s="31"/>
      <c r="H153" s="31"/>
      <c r="I153" s="31"/>
    </row>
    <row r="154" spans="1:9" ht="15.75">
      <c r="A154" s="34"/>
      <c r="B154" s="34"/>
      <c r="C154" s="31"/>
      <c r="D154" s="31"/>
      <c r="E154" s="31"/>
      <c r="F154" s="31"/>
      <c r="G154" s="31"/>
      <c r="H154" s="31"/>
      <c r="I154" s="31"/>
    </row>
    <row r="155" spans="1:9" ht="15.75">
      <c r="A155" s="34"/>
      <c r="B155" s="34"/>
      <c r="C155" s="31"/>
      <c r="D155" s="31"/>
      <c r="E155" s="31"/>
      <c r="F155" s="31"/>
      <c r="G155" s="31"/>
      <c r="H155" s="31"/>
      <c r="I155" s="31"/>
    </row>
    <row r="156" spans="1:9" ht="15.75">
      <c r="A156" s="34"/>
      <c r="B156" s="34"/>
      <c r="C156" s="31"/>
      <c r="D156" s="31"/>
      <c r="E156" s="31"/>
      <c r="F156" s="31"/>
      <c r="G156" s="31"/>
      <c r="H156" s="31"/>
      <c r="I156" s="31"/>
    </row>
    <row r="157" spans="1:9" ht="15.75">
      <c r="A157" s="34"/>
      <c r="B157" s="34"/>
      <c r="C157" s="31"/>
      <c r="D157" s="31"/>
      <c r="E157" s="31"/>
      <c r="F157" s="31"/>
      <c r="G157" s="31"/>
      <c r="H157" s="31"/>
      <c r="I157" s="31"/>
    </row>
    <row r="158" spans="1:9" ht="15.75">
      <c r="A158" s="34"/>
      <c r="B158" s="34"/>
      <c r="C158" s="31"/>
      <c r="D158" s="31"/>
      <c r="E158" s="31"/>
      <c r="F158" s="31"/>
      <c r="G158" s="31"/>
      <c r="H158" s="31"/>
      <c r="I158" s="31"/>
    </row>
    <row r="159" spans="1:9" ht="15.75">
      <c r="A159" s="34"/>
      <c r="B159" s="34"/>
      <c r="C159" s="31"/>
      <c r="D159" s="31"/>
      <c r="E159" s="31"/>
      <c r="F159" s="31"/>
      <c r="G159" s="31"/>
      <c r="H159" s="31"/>
      <c r="I159" s="31"/>
    </row>
    <row r="160" spans="1:9" ht="15.75">
      <c r="A160" s="34"/>
      <c r="B160" s="34"/>
      <c r="C160" s="31"/>
      <c r="D160" s="31"/>
      <c r="E160" s="31"/>
      <c r="F160" s="31"/>
      <c r="G160" s="31"/>
      <c r="H160" s="31"/>
      <c r="I160" s="31"/>
    </row>
    <row r="161" spans="1:9" ht="15.75">
      <c r="A161" s="34"/>
      <c r="B161" s="34"/>
      <c r="C161" s="31"/>
      <c r="D161" s="31"/>
      <c r="E161" s="31"/>
      <c r="F161" s="31"/>
      <c r="G161" s="31"/>
      <c r="H161" s="31"/>
      <c r="I161" s="31"/>
    </row>
    <row r="162" spans="1:9" ht="15.75">
      <c r="A162" s="34"/>
      <c r="B162" s="34"/>
      <c r="C162" s="31"/>
      <c r="D162" s="31"/>
      <c r="E162" s="31"/>
      <c r="F162" s="31"/>
      <c r="G162" s="31"/>
      <c r="H162" s="31"/>
      <c r="I162" s="31"/>
    </row>
    <row r="163" spans="1:9" ht="15.75">
      <c r="A163" s="34"/>
      <c r="B163" s="34"/>
      <c r="C163" s="31"/>
      <c r="D163" s="31"/>
      <c r="E163" s="31"/>
      <c r="F163" s="31"/>
      <c r="G163" s="31"/>
      <c r="H163" s="31"/>
      <c r="I163" s="31"/>
    </row>
    <row r="164" spans="1:9" ht="15.75">
      <c r="A164" s="34"/>
      <c r="B164" s="34"/>
      <c r="C164" s="31"/>
      <c r="D164" s="31"/>
      <c r="E164" s="31"/>
      <c r="F164" s="31"/>
      <c r="G164" s="31"/>
      <c r="H164" s="31"/>
      <c r="I164" s="31"/>
    </row>
    <row r="165" spans="1:9" ht="15.75">
      <c r="A165" s="34"/>
      <c r="B165" s="34"/>
      <c r="C165" s="31"/>
      <c r="D165" s="31"/>
      <c r="E165" s="31"/>
      <c r="F165" s="31"/>
      <c r="G165" s="31"/>
      <c r="H165" s="31"/>
      <c r="I165" s="31"/>
    </row>
    <row r="166" spans="1:9" ht="15.75">
      <c r="A166" s="34"/>
      <c r="B166" s="34"/>
      <c r="C166" s="31"/>
      <c r="D166" s="31"/>
      <c r="E166" s="31"/>
      <c r="F166" s="31"/>
      <c r="G166" s="31"/>
      <c r="H166" s="31"/>
      <c r="I166" s="31"/>
    </row>
    <row r="167" spans="1:9" ht="15.75">
      <c r="A167" s="34"/>
      <c r="B167" s="34"/>
      <c r="C167" s="31"/>
      <c r="D167" s="31"/>
      <c r="E167" s="31"/>
      <c r="F167" s="31"/>
      <c r="G167" s="31"/>
      <c r="H167" s="31"/>
      <c r="I167" s="31"/>
    </row>
    <row r="168" spans="1:9" ht="15.75">
      <c r="A168" s="34"/>
      <c r="B168" s="34"/>
      <c r="C168" s="31"/>
      <c r="D168" s="31"/>
      <c r="E168" s="31"/>
      <c r="F168" s="31"/>
      <c r="G168" s="31"/>
      <c r="H168" s="31"/>
      <c r="I168" s="31"/>
    </row>
    <row r="169" spans="1:9" ht="15.75">
      <c r="A169" s="34"/>
      <c r="B169" s="34"/>
      <c r="C169" s="31"/>
      <c r="D169" s="31"/>
      <c r="E169" s="31"/>
      <c r="F169" s="31"/>
      <c r="G169" s="31"/>
      <c r="H169" s="31"/>
      <c r="I169" s="31"/>
    </row>
    <row r="170" spans="1:9" ht="15.75">
      <c r="A170" s="34"/>
      <c r="B170" s="34"/>
      <c r="C170" s="31"/>
      <c r="D170" s="31"/>
      <c r="E170" s="31"/>
      <c r="F170" s="31"/>
      <c r="G170" s="31"/>
      <c r="H170" s="31"/>
      <c r="I170" s="31"/>
    </row>
    <row r="171" spans="1:9" ht="15.75">
      <c r="A171" s="34"/>
      <c r="B171" s="34"/>
      <c r="C171" s="31"/>
      <c r="D171" s="31"/>
      <c r="E171" s="31"/>
      <c r="F171" s="31"/>
      <c r="G171" s="31"/>
      <c r="H171" s="31"/>
      <c r="I171" s="31"/>
    </row>
    <row r="172" spans="1:9" ht="15.75">
      <c r="A172" s="34"/>
      <c r="B172" s="34"/>
      <c r="C172" s="31"/>
      <c r="D172" s="31"/>
      <c r="E172" s="31"/>
      <c r="F172" s="31"/>
      <c r="G172" s="31"/>
      <c r="H172" s="31"/>
      <c r="I172" s="31"/>
    </row>
    <row r="173" spans="1:9" ht="15.75">
      <c r="A173" s="34"/>
      <c r="B173" s="34"/>
      <c r="C173" s="31"/>
      <c r="D173" s="31"/>
      <c r="E173" s="31"/>
      <c r="F173" s="31"/>
      <c r="G173" s="31"/>
      <c r="H173" s="31"/>
      <c r="I173" s="31"/>
    </row>
    <row r="174" spans="1:9" ht="15.75">
      <c r="A174" s="34"/>
      <c r="B174" s="34"/>
      <c r="C174" s="31"/>
      <c r="D174" s="31"/>
      <c r="E174" s="31"/>
      <c r="F174" s="31"/>
      <c r="G174" s="31"/>
      <c r="H174" s="31"/>
      <c r="I174" s="31"/>
    </row>
    <row r="175" spans="1:9" ht="15.75">
      <c r="A175" s="34"/>
      <c r="B175" s="34"/>
      <c r="C175" s="31"/>
      <c r="D175" s="31"/>
      <c r="E175" s="31"/>
      <c r="F175" s="31"/>
      <c r="G175" s="31"/>
      <c r="H175" s="31"/>
      <c r="I175" s="31"/>
    </row>
    <row r="176" spans="1:9" ht="15.75">
      <c r="A176" s="34"/>
      <c r="B176" s="34"/>
      <c r="C176" s="31"/>
      <c r="D176" s="31"/>
      <c r="E176" s="31"/>
      <c r="F176" s="31"/>
      <c r="G176" s="31"/>
      <c r="H176" s="31"/>
      <c r="I176" s="31"/>
    </row>
    <row r="177" spans="1:9" ht="15.75">
      <c r="A177" s="34"/>
      <c r="B177" s="34"/>
      <c r="C177" s="31"/>
      <c r="D177" s="31"/>
      <c r="E177" s="31"/>
      <c r="F177" s="31"/>
      <c r="G177" s="31"/>
      <c r="H177" s="31"/>
      <c r="I177" s="31"/>
    </row>
    <row r="178" spans="1:9" ht="15.75">
      <c r="A178" s="34"/>
      <c r="B178" s="34"/>
      <c r="C178" s="31"/>
      <c r="D178" s="31"/>
      <c r="E178" s="31"/>
      <c r="F178" s="31"/>
      <c r="G178" s="31"/>
      <c r="H178" s="31"/>
      <c r="I178" s="31"/>
    </row>
    <row r="179" spans="1:9" ht="15.75">
      <c r="A179" s="34"/>
      <c r="B179" s="34"/>
      <c r="C179" s="31"/>
      <c r="D179" s="31"/>
      <c r="E179" s="31"/>
      <c r="F179" s="31"/>
      <c r="G179" s="31"/>
      <c r="H179" s="31"/>
      <c r="I179" s="31"/>
    </row>
    <row r="180" spans="1:9" ht="15.75">
      <c r="A180" s="34"/>
      <c r="B180" s="34"/>
      <c r="C180" s="31"/>
      <c r="D180" s="31"/>
      <c r="E180" s="31"/>
      <c r="F180" s="31"/>
      <c r="G180" s="31"/>
      <c r="H180" s="31"/>
      <c r="I180" s="31"/>
    </row>
    <row r="181" spans="1:9" ht="15.75">
      <c r="A181" s="34"/>
      <c r="B181" s="34"/>
      <c r="C181" s="31"/>
      <c r="D181" s="31"/>
      <c r="E181" s="31"/>
      <c r="F181" s="31"/>
      <c r="G181" s="31"/>
      <c r="H181" s="31"/>
      <c r="I181" s="31"/>
    </row>
    <row r="182" spans="1:9" ht="15.75">
      <c r="A182" s="34"/>
      <c r="B182" s="34"/>
      <c r="C182" s="31"/>
      <c r="D182" s="31"/>
      <c r="E182" s="31"/>
      <c r="F182" s="31"/>
      <c r="G182" s="31"/>
      <c r="H182" s="31"/>
      <c r="I182" s="31"/>
    </row>
    <row r="183" spans="1:9" ht="15.75">
      <c r="A183" s="34"/>
      <c r="B183" s="34"/>
      <c r="C183" s="31"/>
      <c r="D183" s="31"/>
      <c r="E183" s="31"/>
      <c r="F183" s="31"/>
      <c r="G183" s="31"/>
      <c r="H183" s="31"/>
      <c r="I183" s="31"/>
    </row>
    <row r="184" spans="1:9" ht="15.75">
      <c r="A184" s="34"/>
      <c r="B184" s="34"/>
      <c r="C184" s="31"/>
      <c r="D184" s="31"/>
      <c r="E184" s="31"/>
      <c r="F184" s="31"/>
      <c r="G184" s="31"/>
      <c r="H184" s="31"/>
      <c r="I184" s="31"/>
    </row>
    <row r="185" spans="1:9" ht="15.75">
      <c r="A185" s="34"/>
      <c r="B185" s="34"/>
      <c r="C185" s="31"/>
      <c r="D185" s="31"/>
      <c r="E185" s="31"/>
      <c r="F185" s="31"/>
      <c r="G185" s="31"/>
      <c r="H185" s="31"/>
      <c r="I185" s="31"/>
    </row>
    <row r="186" spans="1:9" ht="15.75">
      <c r="A186" s="34"/>
      <c r="B186" s="34"/>
      <c r="C186" s="31"/>
      <c r="D186" s="31"/>
      <c r="E186" s="31"/>
      <c r="F186" s="31"/>
      <c r="G186" s="31"/>
      <c r="H186" s="31"/>
      <c r="I186" s="31"/>
    </row>
    <row r="187" spans="1:9" ht="15.75">
      <c r="A187" s="34"/>
      <c r="B187" s="34"/>
      <c r="C187" s="31"/>
      <c r="D187" s="31"/>
      <c r="E187" s="31"/>
      <c r="F187" s="31"/>
      <c r="G187" s="31"/>
      <c r="H187" s="31"/>
      <c r="I187" s="31"/>
    </row>
    <row r="188" spans="1:9" ht="15.75">
      <c r="A188" s="34"/>
      <c r="B188" s="34"/>
      <c r="C188" s="31"/>
      <c r="D188" s="31"/>
      <c r="E188" s="31"/>
      <c r="F188" s="31"/>
      <c r="G188" s="31"/>
      <c r="H188" s="31"/>
      <c r="I188" s="31"/>
    </row>
    <row r="189" spans="1:9" ht="15.75">
      <c r="A189" s="34"/>
      <c r="B189" s="34"/>
      <c r="C189" s="31"/>
      <c r="D189" s="31"/>
      <c r="E189" s="31"/>
      <c r="F189" s="31"/>
      <c r="G189" s="31"/>
      <c r="H189" s="31"/>
      <c r="I189" s="31"/>
    </row>
    <row r="190" spans="1:9" ht="15.75">
      <c r="A190" s="34"/>
      <c r="B190" s="34"/>
      <c r="C190" s="31"/>
      <c r="D190" s="31"/>
      <c r="E190" s="31"/>
      <c r="F190" s="31"/>
      <c r="G190" s="31"/>
      <c r="H190" s="31"/>
      <c r="I190" s="31"/>
    </row>
    <row r="191" spans="1:9" ht="15.75">
      <c r="A191" s="34"/>
      <c r="B191" s="34"/>
      <c r="C191" s="31"/>
      <c r="D191" s="31"/>
      <c r="E191" s="31"/>
      <c r="F191" s="31"/>
      <c r="G191" s="31"/>
      <c r="H191" s="31"/>
      <c r="I191" s="31"/>
    </row>
    <row r="192" spans="1:9" ht="15.75">
      <c r="A192" s="34"/>
      <c r="B192" s="34"/>
      <c r="C192" s="31"/>
      <c r="D192" s="31"/>
      <c r="E192" s="31"/>
      <c r="F192" s="31"/>
      <c r="G192" s="31"/>
      <c r="H192" s="31"/>
      <c r="I192" s="31"/>
    </row>
    <row r="193" spans="1:9" ht="15.75">
      <c r="A193" s="34"/>
      <c r="B193" s="34"/>
      <c r="C193" s="31"/>
      <c r="D193" s="31"/>
      <c r="E193" s="31"/>
      <c r="F193" s="31"/>
      <c r="G193" s="31"/>
      <c r="H193" s="31"/>
      <c r="I193" s="31"/>
    </row>
    <row r="194" spans="1:9" ht="15.75">
      <c r="A194" s="34"/>
      <c r="B194" s="34"/>
      <c r="C194" s="31"/>
      <c r="D194" s="31"/>
      <c r="E194" s="31"/>
      <c r="F194" s="31"/>
      <c r="G194" s="31"/>
      <c r="H194" s="31"/>
      <c r="I194" s="31"/>
    </row>
    <row r="195" spans="1:9" ht="15.75">
      <c r="A195" s="34"/>
      <c r="B195" s="34"/>
      <c r="C195" s="31"/>
      <c r="D195" s="31"/>
      <c r="E195" s="31"/>
      <c r="F195" s="31"/>
      <c r="G195" s="31"/>
      <c r="H195" s="31"/>
      <c r="I195" s="31"/>
    </row>
    <row r="196" spans="1:9" ht="15.75">
      <c r="A196" s="34"/>
      <c r="B196" s="34"/>
      <c r="C196" s="31"/>
      <c r="D196" s="31"/>
      <c r="E196" s="31"/>
      <c r="F196" s="31"/>
      <c r="G196" s="31"/>
      <c r="H196" s="31"/>
      <c r="I196" s="31"/>
    </row>
    <row r="197" spans="1:9" ht="15.75">
      <c r="A197" s="34"/>
      <c r="B197" s="34"/>
      <c r="C197" s="31"/>
      <c r="D197" s="31"/>
      <c r="E197" s="31"/>
      <c r="F197" s="31"/>
      <c r="G197" s="31"/>
      <c r="H197" s="31"/>
      <c r="I197" s="31"/>
    </row>
    <row r="198" spans="1:9" ht="15.75">
      <c r="A198" s="34"/>
      <c r="B198" s="34"/>
      <c r="C198" s="31"/>
      <c r="D198" s="31"/>
      <c r="E198" s="31"/>
      <c r="F198" s="31"/>
      <c r="G198" s="31"/>
      <c r="H198" s="31"/>
      <c r="I198" s="31"/>
    </row>
    <row r="199" spans="1:9" ht="15.75">
      <c r="A199" s="34"/>
      <c r="B199" s="34"/>
      <c r="C199" s="31"/>
      <c r="D199" s="31"/>
      <c r="E199" s="31"/>
      <c r="F199" s="31"/>
      <c r="G199" s="31"/>
      <c r="H199" s="31"/>
      <c r="I199" s="31"/>
    </row>
    <row r="200" spans="1:9" ht="15.75">
      <c r="A200" s="34"/>
      <c r="B200" s="34"/>
      <c r="C200" s="31"/>
      <c r="D200" s="31"/>
      <c r="E200" s="31"/>
      <c r="F200" s="31"/>
      <c r="G200" s="31"/>
      <c r="H200" s="31"/>
      <c r="I200" s="31"/>
    </row>
    <row r="201" spans="1:9" ht="15.75">
      <c r="A201" s="34"/>
      <c r="B201" s="34"/>
      <c r="C201" s="31"/>
      <c r="D201" s="31"/>
      <c r="E201" s="31"/>
      <c r="F201" s="31"/>
      <c r="G201" s="31"/>
      <c r="H201" s="31"/>
      <c r="I201" s="31"/>
    </row>
    <row r="202" spans="1:9" ht="15.75">
      <c r="A202" s="34"/>
      <c r="B202" s="34"/>
      <c r="C202" s="31"/>
      <c r="D202" s="31"/>
      <c r="E202" s="31"/>
      <c r="F202" s="31"/>
      <c r="G202" s="31"/>
      <c r="H202" s="31"/>
      <c r="I202" s="31"/>
    </row>
    <row r="203" spans="1:9" ht="15.75">
      <c r="A203" s="34"/>
      <c r="B203" s="34"/>
      <c r="C203" s="31"/>
      <c r="D203" s="31"/>
      <c r="E203" s="31"/>
      <c r="F203" s="31"/>
      <c r="G203" s="31"/>
      <c r="H203" s="31"/>
      <c r="I203" s="31"/>
    </row>
    <row r="204" spans="1:9" ht="15.75">
      <c r="A204" s="34"/>
      <c r="B204" s="34"/>
      <c r="C204" s="31"/>
      <c r="D204" s="31"/>
      <c r="E204" s="31"/>
      <c r="F204" s="31"/>
      <c r="G204" s="31"/>
      <c r="H204" s="31"/>
      <c r="I204" s="31"/>
    </row>
    <row r="205" spans="1:9" ht="15.75">
      <c r="A205" s="34"/>
      <c r="B205" s="34"/>
      <c r="C205" s="31"/>
      <c r="D205" s="31"/>
      <c r="E205" s="31"/>
      <c r="F205" s="31"/>
      <c r="G205" s="31"/>
      <c r="H205" s="31"/>
      <c r="I205" s="31"/>
    </row>
    <row r="206" spans="1:9" ht="15.75">
      <c r="A206" s="34"/>
      <c r="B206" s="34"/>
      <c r="C206" s="31"/>
      <c r="D206" s="31"/>
      <c r="E206" s="31"/>
      <c r="F206" s="31"/>
      <c r="G206" s="31"/>
      <c r="H206" s="31"/>
      <c r="I206" s="31"/>
    </row>
    <row r="207" spans="1:9" ht="15.75">
      <c r="A207" s="34"/>
      <c r="B207" s="34"/>
      <c r="C207" s="31"/>
      <c r="D207" s="31"/>
      <c r="E207" s="31"/>
      <c r="F207" s="31"/>
      <c r="G207" s="31"/>
      <c r="H207" s="31"/>
      <c r="I207" s="31"/>
    </row>
    <row r="208" spans="1:9" ht="15.75">
      <c r="A208" s="34"/>
      <c r="B208" s="34"/>
      <c r="C208" s="31"/>
      <c r="D208" s="31"/>
      <c r="E208" s="31"/>
      <c r="F208" s="31"/>
      <c r="G208" s="31"/>
      <c r="H208" s="31"/>
      <c r="I208" s="31"/>
    </row>
    <row r="209" spans="1:9" ht="15.75">
      <c r="A209" s="34"/>
      <c r="B209" s="34"/>
      <c r="C209" s="31"/>
      <c r="D209" s="31"/>
      <c r="E209" s="31"/>
      <c r="F209" s="31"/>
      <c r="G209" s="31"/>
      <c r="H209" s="31"/>
      <c r="I209" s="31"/>
    </row>
    <row r="210" spans="1:9" ht="15.75">
      <c r="A210" s="34"/>
      <c r="B210" s="34"/>
      <c r="C210" s="31"/>
      <c r="D210" s="31"/>
      <c r="E210" s="31"/>
      <c r="F210" s="31"/>
      <c r="G210" s="31"/>
      <c r="H210" s="31"/>
      <c r="I210" s="31"/>
    </row>
    <row r="211" spans="1:9" ht="15.75">
      <c r="A211" s="34"/>
      <c r="B211" s="34"/>
      <c r="C211" s="31"/>
      <c r="D211" s="31"/>
      <c r="E211" s="31"/>
      <c r="F211" s="31"/>
      <c r="G211" s="31"/>
      <c r="H211" s="31"/>
      <c r="I211" s="31"/>
    </row>
    <row r="212" spans="1:9" ht="15.75">
      <c r="A212" s="34"/>
      <c r="B212" s="34"/>
      <c r="C212" s="31"/>
      <c r="D212" s="31"/>
      <c r="E212" s="31"/>
      <c r="F212" s="31"/>
      <c r="G212" s="31"/>
      <c r="H212" s="31"/>
      <c r="I212" s="31"/>
    </row>
    <row r="213" spans="1:9" ht="15.75">
      <c r="A213" s="34"/>
      <c r="B213" s="34"/>
      <c r="C213" s="31"/>
      <c r="D213" s="31"/>
      <c r="E213" s="31"/>
      <c r="F213" s="31"/>
      <c r="G213" s="31"/>
      <c r="H213" s="31"/>
      <c r="I213" s="31"/>
    </row>
    <row r="214" spans="1:9" ht="15.75">
      <c r="A214" s="34"/>
      <c r="B214" s="34"/>
      <c r="C214" s="31"/>
      <c r="D214" s="31"/>
      <c r="E214" s="31"/>
      <c r="F214" s="31"/>
      <c r="G214" s="31"/>
      <c r="H214" s="31"/>
      <c r="I214" s="31"/>
    </row>
    <row r="215" spans="1:9" ht="15.75">
      <c r="A215" s="34"/>
      <c r="B215" s="34"/>
      <c r="C215" s="31"/>
      <c r="D215" s="31"/>
      <c r="E215" s="31"/>
      <c r="F215" s="31"/>
      <c r="G215" s="31"/>
      <c r="H215" s="31"/>
      <c r="I215" s="31"/>
    </row>
    <row r="216" spans="1:9" ht="15.75">
      <c r="A216" s="34"/>
      <c r="B216" s="34"/>
      <c r="C216" s="31"/>
      <c r="D216" s="31"/>
      <c r="E216" s="31"/>
      <c r="F216" s="31"/>
      <c r="G216" s="31"/>
      <c r="H216" s="31"/>
      <c r="I216" s="31"/>
    </row>
    <row r="217" spans="1:9" ht="15.75">
      <c r="A217" s="34"/>
      <c r="B217" s="34"/>
      <c r="C217" s="31"/>
      <c r="D217" s="31"/>
      <c r="E217" s="31"/>
      <c r="F217" s="31"/>
      <c r="G217" s="31"/>
      <c r="H217" s="31"/>
      <c r="I217" s="31"/>
    </row>
    <row r="218" spans="1:9" ht="15.75">
      <c r="A218" s="34"/>
      <c r="B218" s="34"/>
      <c r="C218" s="31"/>
      <c r="D218" s="31"/>
      <c r="E218" s="31"/>
      <c r="F218" s="31"/>
      <c r="G218" s="31"/>
      <c r="H218" s="31"/>
      <c r="I218" s="31"/>
    </row>
    <row r="219" spans="1:9" ht="15.75">
      <c r="A219" s="34"/>
      <c r="B219" s="34"/>
      <c r="C219" s="31"/>
      <c r="D219" s="31"/>
      <c r="E219" s="31"/>
      <c r="F219" s="31"/>
      <c r="G219" s="31"/>
      <c r="H219" s="31"/>
      <c r="I219" s="31"/>
    </row>
    <row r="220" spans="1:9" ht="15.75">
      <c r="A220" s="34"/>
      <c r="B220" s="34"/>
      <c r="C220" s="31"/>
      <c r="D220" s="31"/>
      <c r="E220" s="31"/>
      <c r="F220" s="31"/>
      <c r="G220" s="31"/>
      <c r="H220" s="31"/>
      <c r="I220" s="31"/>
    </row>
    <row r="221" spans="1:9" ht="15.75">
      <c r="A221" s="34"/>
      <c r="B221" s="34"/>
      <c r="C221" s="31"/>
      <c r="D221" s="31"/>
      <c r="E221" s="31"/>
      <c r="F221" s="31"/>
      <c r="G221" s="31"/>
      <c r="H221" s="31"/>
      <c r="I221" s="31"/>
    </row>
    <row r="222" spans="1:9" ht="15.75">
      <c r="A222" s="34"/>
      <c r="B222" s="34"/>
      <c r="C222" s="31"/>
      <c r="D222" s="31"/>
      <c r="E222" s="31"/>
      <c r="F222" s="31"/>
      <c r="G222" s="31"/>
      <c r="H222" s="31"/>
      <c r="I222" s="31"/>
    </row>
    <row r="223" spans="1:9" ht="15.75">
      <c r="A223" s="34"/>
      <c r="B223" s="34"/>
      <c r="C223" s="31"/>
      <c r="D223" s="31"/>
      <c r="E223" s="31"/>
      <c r="F223" s="31"/>
      <c r="G223" s="31"/>
      <c r="H223" s="31"/>
      <c r="I223" s="31"/>
    </row>
    <row r="224" spans="1:9" ht="15.75">
      <c r="A224" s="34"/>
      <c r="B224" s="34"/>
      <c r="C224" s="31"/>
      <c r="D224" s="31"/>
      <c r="E224" s="31"/>
      <c r="F224" s="31"/>
      <c r="G224" s="31"/>
      <c r="H224" s="31"/>
      <c r="I224" s="31"/>
    </row>
    <row r="225" spans="1:9" ht="15.75">
      <c r="A225" s="34"/>
      <c r="B225" s="34"/>
      <c r="C225" s="31"/>
      <c r="D225" s="31"/>
      <c r="E225" s="31"/>
      <c r="F225" s="31"/>
      <c r="G225" s="31"/>
      <c r="H225" s="31"/>
      <c r="I225" s="31"/>
    </row>
    <row r="226" spans="1:9" ht="15.75">
      <c r="A226" s="34"/>
      <c r="B226" s="34"/>
      <c r="C226" s="31"/>
      <c r="D226" s="31"/>
      <c r="E226" s="31"/>
      <c r="F226" s="31"/>
      <c r="G226" s="31"/>
      <c r="H226" s="31"/>
      <c r="I226" s="31"/>
    </row>
    <row r="227" spans="1:9" ht="15.75">
      <c r="A227" s="34"/>
      <c r="B227" s="34"/>
      <c r="C227" s="31"/>
      <c r="D227" s="31"/>
      <c r="E227" s="31"/>
      <c r="F227" s="31"/>
      <c r="G227" s="31"/>
      <c r="H227" s="31"/>
      <c r="I227" s="31"/>
    </row>
    <row r="228" spans="1:9" ht="15.75">
      <c r="A228" s="34"/>
      <c r="B228" s="34"/>
      <c r="C228" s="31"/>
      <c r="D228" s="31"/>
      <c r="E228" s="31"/>
      <c r="F228" s="31"/>
      <c r="G228" s="31"/>
      <c r="H228" s="31"/>
      <c r="I228" s="31"/>
    </row>
    <row r="229" spans="1:9" ht="15.75">
      <c r="A229" s="34"/>
      <c r="B229" s="34"/>
      <c r="C229" s="31"/>
      <c r="D229" s="31"/>
      <c r="E229" s="31"/>
      <c r="F229" s="31"/>
      <c r="G229" s="31"/>
      <c r="H229" s="31"/>
      <c r="I229" s="31"/>
    </row>
    <row r="230" spans="1:9" ht="15.75">
      <c r="A230" s="34"/>
      <c r="B230" s="34"/>
      <c r="C230" s="31"/>
      <c r="D230" s="31"/>
      <c r="E230" s="31"/>
      <c r="F230" s="31"/>
      <c r="G230" s="31"/>
      <c r="H230" s="31"/>
      <c r="I230" s="31"/>
    </row>
    <row r="231" spans="1:9" ht="15.75">
      <c r="A231" s="34"/>
      <c r="B231" s="34"/>
      <c r="C231" s="31"/>
      <c r="D231" s="31"/>
      <c r="E231" s="31"/>
      <c r="F231" s="31"/>
      <c r="G231" s="31"/>
      <c r="H231" s="31"/>
      <c r="I231" s="31"/>
    </row>
    <row r="232" spans="1:9" ht="15.75">
      <c r="A232" s="34"/>
      <c r="B232" s="34"/>
      <c r="C232" s="31"/>
      <c r="D232" s="31"/>
      <c r="E232" s="31"/>
      <c r="F232" s="31"/>
      <c r="G232" s="31"/>
      <c r="H232" s="31"/>
      <c r="I232" s="31"/>
    </row>
    <row r="233" spans="1:9" ht="15.75">
      <c r="A233" s="34"/>
      <c r="B233" s="34"/>
      <c r="C233" s="31"/>
      <c r="D233" s="31"/>
      <c r="E233" s="31"/>
      <c r="F233" s="31"/>
      <c r="G233" s="31"/>
      <c r="H233" s="31"/>
      <c r="I233" s="31"/>
    </row>
    <row r="234" spans="1:9" ht="15.75">
      <c r="A234" s="34"/>
      <c r="B234" s="34"/>
      <c r="C234" s="31"/>
      <c r="D234" s="31"/>
      <c r="E234" s="31"/>
      <c r="F234" s="31"/>
      <c r="G234" s="31"/>
      <c r="H234" s="31"/>
      <c r="I234" s="31"/>
    </row>
    <row r="235" spans="1:9" ht="15.75">
      <c r="A235" s="34"/>
      <c r="B235" s="34"/>
      <c r="C235" s="31"/>
      <c r="D235" s="31"/>
      <c r="E235" s="31"/>
      <c r="F235" s="31"/>
      <c r="G235" s="31"/>
      <c r="H235" s="31"/>
      <c r="I235" s="31"/>
    </row>
    <row r="236" spans="1:9" ht="15.75">
      <c r="A236" s="34"/>
      <c r="B236" s="34"/>
      <c r="C236" s="31"/>
      <c r="D236" s="31"/>
      <c r="E236" s="31"/>
      <c r="F236" s="31"/>
      <c r="G236" s="31"/>
      <c r="H236" s="31"/>
      <c r="I236" s="31"/>
    </row>
    <row r="237" spans="1:9" ht="15.75">
      <c r="A237" s="34"/>
      <c r="B237" s="34"/>
      <c r="C237" s="31"/>
      <c r="D237" s="31"/>
      <c r="E237" s="31"/>
      <c r="F237" s="31"/>
      <c r="G237" s="31"/>
      <c r="H237" s="31"/>
      <c r="I237" s="31"/>
    </row>
    <row r="238" spans="1:9" ht="15.75">
      <c r="A238" s="34"/>
      <c r="B238" s="34"/>
      <c r="C238" s="31"/>
      <c r="D238" s="31"/>
      <c r="E238" s="31"/>
      <c r="F238" s="31"/>
      <c r="G238" s="31"/>
      <c r="H238" s="31"/>
      <c r="I238" s="31"/>
    </row>
    <row r="239" spans="1:9" ht="15.75">
      <c r="A239" s="34"/>
      <c r="B239" s="34"/>
      <c r="C239" s="31"/>
      <c r="D239" s="31"/>
      <c r="E239" s="31"/>
      <c r="F239" s="31"/>
      <c r="G239" s="31"/>
      <c r="H239" s="31"/>
      <c r="I239" s="31"/>
    </row>
    <row r="240" spans="1:9" ht="15.75">
      <c r="A240" s="34"/>
      <c r="B240" s="34"/>
      <c r="C240" s="31"/>
      <c r="D240" s="31"/>
      <c r="E240" s="31"/>
      <c r="F240" s="31"/>
      <c r="G240" s="31"/>
      <c r="H240" s="31"/>
      <c r="I240" s="31"/>
    </row>
    <row r="241" spans="1:9" ht="15.75">
      <c r="A241" s="34"/>
      <c r="B241" s="34"/>
      <c r="C241" s="31"/>
      <c r="D241" s="31"/>
      <c r="E241" s="31"/>
      <c r="F241" s="31"/>
      <c r="G241" s="31"/>
      <c r="H241" s="31"/>
      <c r="I241" s="31"/>
    </row>
    <row r="242" spans="1:9" ht="15.75">
      <c r="A242" s="34"/>
      <c r="B242" s="34"/>
      <c r="C242" s="31"/>
      <c r="D242" s="31"/>
      <c r="E242" s="31"/>
      <c r="F242" s="31"/>
      <c r="G242" s="31"/>
      <c r="H242" s="31"/>
      <c r="I242" s="31"/>
    </row>
    <row r="243" spans="1:9" ht="15.75">
      <c r="A243" s="34"/>
      <c r="B243" s="34"/>
      <c r="C243" s="31"/>
      <c r="D243" s="31"/>
      <c r="E243" s="31"/>
      <c r="F243" s="31"/>
      <c r="G243" s="31"/>
      <c r="H243" s="31"/>
      <c r="I243" s="31"/>
    </row>
    <row r="244" spans="1:9" ht="15.75">
      <c r="A244" s="34"/>
      <c r="B244" s="34"/>
      <c r="C244" s="31"/>
      <c r="D244" s="31"/>
      <c r="E244" s="31"/>
      <c r="F244" s="31"/>
      <c r="G244" s="31"/>
      <c r="H244" s="31"/>
      <c r="I244" s="31"/>
    </row>
    <row r="245" spans="1:9" ht="15.75">
      <c r="A245" s="34"/>
      <c r="B245" s="34"/>
      <c r="C245" s="31"/>
      <c r="D245" s="31"/>
      <c r="E245" s="31"/>
      <c r="F245" s="31"/>
      <c r="G245" s="31"/>
      <c r="H245" s="31"/>
      <c r="I245" s="31"/>
    </row>
    <row r="246" spans="1:9" ht="15.75">
      <c r="A246" s="34"/>
      <c r="B246" s="34"/>
      <c r="C246" s="31"/>
      <c r="D246" s="31"/>
      <c r="E246" s="31"/>
      <c r="F246" s="31"/>
      <c r="G246" s="31"/>
      <c r="H246" s="31"/>
      <c r="I246" s="31"/>
    </row>
    <row r="247" spans="1:9" ht="15.75">
      <c r="A247" s="34"/>
      <c r="B247" s="34"/>
      <c r="C247" s="31"/>
      <c r="D247" s="31"/>
      <c r="E247" s="31"/>
      <c r="F247" s="31"/>
      <c r="G247" s="31"/>
      <c r="H247" s="31"/>
      <c r="I247" s="31"/>
    </row>
  </sheetData>
  <sheetProtection selectLockedCells="1" selectUnlockedCells="1"/>
  <mergeCells count="183">
    <mergeCell ref="D6:E6"/>
    <mergeCell ref="D119:F119"/>
    <mergeCell ref="A111:B111"/>
    <mergeCell ref="A112:B112"/>
    <mergeCell ref="A113:B113"/>
    <mergeCell ref="A114:C114"/>
    <mergeCell ref="A99:B99"/>
    <mergeCell ref="A100:B100"/>
    <mergeCell ref="A101:B101"/>
    <mergeCell ref="A102:B102"/>
    <mergeCell ref="H119:I119"/>
    <mergeCell ref="J119:K119"/>
    <mergeCell ref="A116:C116"/>
    <mergeCell ref="K116:L116"/>
    <mergeCell ref="I117:J117"/>
    <mergeCell ref="K117:L117"/>
    <mergeCell ref="A118:C118"/>
    <mergeCell ref="D118:F118"/>
    <mergeCell ref="J118:K118"/>
    <mergeCell ref="K114:L114"/>
    <mergeCell ref="I115:J115"/>
    <mergeCell ref="K115:L115"/>
    <mergeCell ref="A105:B105"/>
    <mergeCell ref="A106:B106"/>
    <mergeCell ref="A107:B107"/>
    <mergeCell ref="A108:B108"/>
    <mergeCell ref="A109:B109"/>
    <mergeCell ref="A110:B110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4:L84"/>
    <mergeCell ref="A85:B86"/>
    <mergeCell ref="C85:C86"/>
    <mergeCell ref="D85:D86"/>
    <mergeCell ref="E85:E86"/>
    <mergeCell ref="F85:F86"/>
    <mergeCell ref="G85:G86"/>
    <mergeCell ref="H85:H86"/>
    <mergeCell ref="I85:I86"/>
    <mergeCell ref="A82:D82"/>
    <mergeCell ref="E82:F82"/>
    <mergeCell ref="G82:H82"/>
    <mergeCell ref="A83:D83"/>
    <mergeCell ref="E83:F83"/>
    <mergeCell ref="G83:H83"/>
    <mergeCell ref="A80:D80"/>
    <mergeCell ref="E80:F80"/>
    <mergeCell ref="G80:H80"/>
    <mergeCell ref="A81:D81"/>
    <mergeCell ref="E81:F81"/>
    <mergeCell ref="G81:H81"/>
    <mergeCell ref="A78:D78"/>
    <mergeCell ref="E78:F78"/>
    <mergeCell ref="G78:H78"/>
    <mergeCell ref="A79:D79"/>
    <mergeCell ref="E79:F79"/>
    <mergeCell ref="G79:H79"/>
    <mergeCell ref="A76:D76"/>
    <mergeCell ref="E76:F76"/>
    <mergeCell ref="G76:H76"/>
    <mergeCell ref="A77:D77"/>
    <mergeCell ref="E77:F77"/>
    <mergeCell ref="G77:H77"/>
    <mergeCell ref="A74:D74"/>
    <mergeCell ref="E74:F74"/>
    <mergeCell ref="G74:H74"/>
    <mergeCell ref="A75:D75"/>
    <mergeCell ref="E75:F75"/>
    <mergeCell ref="G75:H75"/>
    <mergeCell ref="A72:D72"/>
    <mergeCell ref="E72:F72"/>
    <mergeCell ref="G72:H72"/>
    <mergeCell ref="A73:D73"/>
    <mergeCell ref="E73:F73"/>
    <mergeCell ref="G73:H73"/>
    <mergeCell ref="A70:D70"/>
    <mergeCell ref="E70:F70"/>
    <mergeCell ref="G70:H70"/>
    <mergeCell ref="A71:D71"/>
    <mergeCell ref="E71:F71"/>
    <mergeCell ref="G71:H71"/>
    <mergeCell ref="A68:D68"/>
    <mergeCell ref="E68:F68"/>
    <mergeCell ref="G68:H68"/>
    <mergeCell ref="A69:D69"/>
    <mergeCell ref="E69:F69"/>
    <mergeCell ref="G69:H69"/>
    <mergeCell ref="A66:D66"/>
    <mergeCell ref="E66:F66"/>
    <mergeCell ref="G66:H66"/>
    <mergeCell ref="A67:D67"/>
    <mergeCell ref="E67:F67"/>
    <mergeCell ref="G67:H67"/>
    <mergeCell ref="A64:D64"/>
    <mergeCell ref="E64:F64"/>
    <mergeCell ref="G64:H64"/>
    <mergeCell ref="A65:D65"/>
    <mergeCell ref="E65:F65"/>
    <mergeCell ref="G65:H65"/>
    <mergeCell ref="A62:D62"/>
    <mergeCell ref="E62:F62"/>
    <mergeCell ref="G62:H62"/>
    <mergeCell ref="A63:D63"/>
    <mergeCell ref="E63:F63"/>
    <mergeCell ref="G63:H63"/>
    <mergeCell ref="A60:D60"/>
    <mergeCell ref="E60:F60"/>
    <mergeCell ref="G60:H60"/>
    <mergeCell ref="A61:D61"/>
    <mergeCell ref="E61:F61"/>
    <mergeCell ref="G61:H61"/>
    <mergeCell ref="A58:D58"/>
    <mergeCell ref="E58:F58"/>
    <mergeCell ref="G58:H58"/>
    <mergeCell ref="A59:D59"/>
    <mergeCell ref="E59:F59"/>
    <mergeCell ref="G59:H59"/>
    <mergeCell ref="A56:D56"/>
    <mergeCell ref="E56:F56"/>
    <mergeCell ref="G56:H56"/>
    <mergeCell ref="A57:D57"/>
    <mergeCell ref="E57:F57"/>
    <mergeCell ref="G57:H57"/>
    <mergeCell ref="A51:K51"/>
    <mergeCell ref="A52:K52"/>
    <mergeCell ref="A53:K53"/>
    <mergeCell ref="A54:L54"/>
    <mergeCell ref="A55:D55"/>
    <mergeCell ref="E55:F55"/>
    <mergeCell ref="G55:H55"/>
    <mergeCell ref="A45:K45"/>
    <mergeCell ref="A46:L46"/>
    <mergeCell ref="A47:K47"/>
    <mergeCell ref="A48:K48"/>
    <mergeCell ref="A49:K49"/>
    <mergeCell ref="A50:L50"/>
    <mergeCell ref="A39:K39"/>
    <mergeCell ref="A40:K40"/>
    <mergeCell ref="A41:K41"/>
    <mergeCell ref="A42:K42"/>
    <mergeCell ref="A43:K43"/>
    <mergeCell ref="A44:K44"/>
    <mergeCell ref="A33:L33"/>
    <mergeCell ref="A34:L34"/>
    <mergeCell ref="A35:K35"/>
    <mergeCell ref="A36:K36"/>
    <mergeCell ref="A37:L37"/>
    <mergeCell ref="A38:K38"/>
    <mergeCell ref="A16:D16"/>
    <mergeCell ref="E16:K16"/>
    <mergeCell ref="A19:B19"/>
    <mergeCell ref="A30:L30"/>
    <mergeCell ref="A31:L31"/>
    <mergeCell ref="A32:L32"/>
    <mergeCell ref="E9:J9"/>
    <mergeCell ref="A11:D11"/>
    <mergeCell ref="E11:L11"/>
    <mergeCell ref="A13:D13"/>
    <mergeCell ref="E13:L13"/>
    <mergeCell ref="A14:B14"/>
    <mergeCell ref="C14:H14"/>
    <mergeCell ref="I1:L1"/>
    <mergeCell ref="H2:K2"/>
    <mergeCell ref="H3:K3"/>
    <mergeCell ref="H4:K4"/>
    <mergeCell ref="I6:J6"/>
    <mergeCell ref="B8:L8"/>
    <mergeCell ref="A2:D2"/>
    <mergeCell ref="A3:E3"/>
    <mergeCell ref="A4:D4"/>
    <mergeCell ref="B6:C6"/>
  </mergeCells>
  <printOptions/>
  <pageMargins left="0.7083333333333334" right="0.7083333333333334" top="0.35" bottom="0.3298611111111111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1"/>
  <sheetViews>
    <sheetView tabSelected="1" zoomScale="75" zoomScaleNormal="75" zoomScalePageLayoutView="0" workbookViewId="0" topLeftCell="A1">
      <selection activeCell="R21" sqref="R21"/>
    </sheetView>
  </sheetViews>
  <sheetFormatPr defaultColWidth="9.140625" defaultRowHeight="15"/>
  <cols>
    <col min="1" max="1" width="9.140625" style="1" customWidth="1"/>
    <col min="2" max="2" width="40.28125" style="1" customWidth="1"/>
    <col min="3" max="3" width="7.00390625" style="1" customWidth="1"/>
    <col min="4" max="4" width="6.28125" style="1" customWidth="1"/>
    <col min="5" max="5" width="5.00390625" style="1" customWidth="1"/>
    <col min="6" max="6" width="6.7109375" style="1" customWidth="1"/>
    <col min="7" max="7" width="9.7109375" style="1" customWidth="1"/>
    <col min="8" max="8" width="7.28125" style="1" customWidth="1"/>
    <col min="9" max="9" width="14.7109375" style="1" customWidth="1"/>
    <col min="10" max="10" width="15.57421875" style="1" customWidth="1"/>
    <col min="11" max="11" width="17.28125" style="1" customWidth="1"/>
    <col min="12" max="12" width="17.00390625" style="1" customWidth="1"/>
    <col min="13" max="16384" width="9.140625" style="1" customWidth="1"/>
  </cols>
  <sheetData>
    <row r="1" spans="9:12" ht="42" customHeight="1">
      <c r="I1" s="269"/>
      <c r="J1" s="269"/>
      <c r="K1" s="269"/>
      <c r="L1" s="269"/>
    </row>
    <row r="2" spans="1:11" ht="18.75" customHeight="1">
      <c r="A2" s="297" t="s">
        <v>360</v>
      </c>
      <c r="B2" s="297"/>
      <c r="C2" s="297"/>
      <c r="D2" s="297"/>
      <c r="H2" s="269" t="s">
        <v>0</v>
      </c>
      <c r="I2" s="269"/>
      <c r="J2" s="269"/>
      <c r="K2" s="269"/>
    </row>
    <row r="3" spans="1:11" ht="39.75" customHeight="1">
      <c r="A3" s="297" t="s">
        <v>361</v>
      </c>
      <c r="B3" s="297"/>
      <c r="C3" s="297"/>
      <c r="D3" s="297"/>
      <c r="E3" s="297"/>
      <c r="H3" s="269" t="s">
        <v>1</v>
      </c>
      <c r="I3" s="269"/>
      <c r="J3" s="269"/>
      <c r="K3" s="269"/>
    </row>
    <row r="4" spans="1:11" ht="39" customHeight="1">
      <c r="A4" s="290" t="s">
        <v>362</v>
      </c>
      <c r="B4" s="290"/>
      <c r="C4" s="290"/>
      <c r="D4" s="290"/>
      <c r="H4" s="296" t="s">
        <v>472</v>
      </c>
      <c r="I4" s="296"/>
      <c r="J4" s="296"/>
      <c r="K4" s="296"/>
    </row>
    <row r="5" spans="2:9" ht="15.75" customHeight="1">
      <c r="B5" s="163"/>
      <c r="I5" s="2"/>
    </row>
    <row r="6" spans="2:10" ht="15.75" customHeight="1">
      <c r="B6" s="297"/>
      <c r="C6" s="297"/>
      <c r="D6" s="297"/>
      <c r="E6" s="297"/>
      <c r="I6" s="269"/>
      <c r="J6" s="269"/>
    </row>
    <row r="8" spans="2:12" ht="33" customHeight="1">
      <c r="B8" s="269" t="s">
        <v>5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5:10" ht="18.75" customHeight="1">
      <c r="E9" s="269" t="s">
        <v>475</v>
      </c>
      <c r="F9" s="269"/>
      <c r="G9" s="269"/>
      <c r="H9" s="269"/>
      <c r="I9" s="269"/>
      <c r="J9" s="269"/>
    </row>
    <row r="11" spans="1:12" ht="36.75" customHeight="1" thickBot="1">
      <c r="A11" s="292" t="s">
        <v>7</v>
      </c>
      <c r="B11" s="292"/>
      <c r="C11" s="292"/>
      <c r="D11" s="292"/>
      <c r="E11" s="293" t="s">
        <v>8</v>
      </c>
      <c r="F11" s="293"/>
      <c r="G11" s="293"/>
      <c r="H11" s="293"/>
      <c r="I11" s="293"/>
      <c r="J11" s="293"/>
      <c r="K11" s="293"/>
      <c r="L11" s="293"/>
    </row>
    <row r="13" spans="1:12" ht="16.5" customHeight="1" thickBot="1">
      <c r="A13" s="290" t="s">
        <v>9</v>
      </c>
      <c r="B13" s="290"/>
      <c r="C13" s="290"/>
      <c r="D13" s="290"/>
      <c r="E13" s="294" t="s">
        <v>10</v>
      </c>
      <c r="F13" s="294"/>
      <c r="G13" s="294"/>
      <c r="H13" s="294"/>
      <c r="I13" s="294"/>
      <c r="J13" s="294"/>
      <c r="K13" s="294"/>
      <c r="L13" s="294"/>
    </row>
    <row r="14" spans="1:12" ht="27.75" customHeight="1" thickBot="1">
      <c r="A14" s="295" t="s">
        <v>11</v>
      </c>
      <c r="B14" s="295"/>
      <c r="C14" s="294">
        <v>6164087989</v>
      </c>
      <c r="D14" s="294"/>
      <c r="E14" s="294"/>
      <c r="F14" s="294"/>
      <c r="G14" s="294"/>
      <c r="H14" s="294"/>
      <c r="I14" s="1" t="s">
        <v>12</v>
      </c>
      <c r="J14" s="3"/>
      <c r="K14" s="3">
        <v>616401001</v>
      </c>
      <c r="L14" s="3"/>
    </row>
    <row r="16" spans="1:12" ht="30.75" customHeight="1" thickBot="1">
      <c r="A16" s="290" t="s">
        <v>13</v>
      </c>
      <c r="B16" s="290"/>
      <c r="C16" s="290"/>
      <c r="D16" s="290"/>
      <c r="E16" s="291" t="s">
        <v>14</v>
      </c>
      <c r="F16" s="291"/>
      <c r="G16" s="291"/>
      <c r="H16" s="291"/>
      <c r="I16" s="291"/>
      <c r="J16" s="291"/>
      <c r="K16" s="291"/>
      <c r="L16" s="4"/>
    </row>
    <row r="19" spans="1:12" ht="15.75" customHeight="1">
      <c r="A19" s="269" t="s">
        <v>15</v>
      </c>
      <c r="B19" s="269"/>
      <c r="L19" s="1" t="s">
        <v>16</v>
      </c>
    </row>
    <row r="20" spans="1:11" ht="15.75" customHeight="1">
      <c r="A20" s="5"/>
      <c r="B20" s="5"/>
      <c r="K20" s="5" t="s">
        <v>17</v>
      </c>
    </row>
    <row r="21" spans="1:12" ht="15.75" customHeight="1">
      <c r="A21" s="5"/>
      <c r="B21" s="5"/>
      <c r="K21" s="6" t="s">
        <v>18</v>
      </c>
      <c r="L21" s="7">
        <v>41271</v>
      </c>
    </row>
    <row r="22" spans="1:12" ht="15.75" customHeight="1">
      <c r="A22" s="5"/>
      <c r="B22" s="5"/>
      <c r="K22" s="6"/>
      <c r="L22" s="8"/>
    </row>
    <row r="23" spans="1:12" ht="15.75" customHeight="1">
      <c r="A23" s="5"/>
      <c r="B23" s="5"/>
      <c r="K23" s="6"/>
      <c r="L23" s="8"/>
    </row>
    <row r="24" spans="1:12" ht="15.75" customHeight="1">
      <c r="A24" s="5"/>
      <c r="B24" s="5"/>
      <c r="I24" s="5"/>
      <c r="K24" s="6" t="s">
        <v>19</v>
      </c>
      <c r="L24" s="8">
        <v>44032923</v>
      </c>
    </row>
    <row r="25" spans="1:12" ht="15.75" customHeight="1">
      <c r="A25" s="5"/>
      <c r="B25" s="5"/>
      <c r="I25" s="5"/>
      <c r="J25" s="5"/>
      <c r="K25" s="6"/>
      <c r="L25" s="8"/>
    </row>
    <row r="26" spans="1:12" ht="15.75" customHeight="1">
      <c r="A26" s="5"/>
      <c r="B26" s="5"/>
      <c r="I26" s="5"/>
      <c r="J26" s="5"/>
      <c r="K26" s="6"/>
      <c r="L26" s="8"/>
    </row>
    <row r="27" spans="1:12" ht="15.75" customHeight="1">
      <c r="A27" s="5"/>
      <c r="B27" s="5"/>
      <c r="I27" s="5"/>
      <c r="J27" s="5"/>
      <c r="K27" s="6"/>
      <c r="L27" s="8"/>
    </row>
    <row r="28" spans="11:12" ht="15.75">
      <c r="K28" s="6"/>
      <c r="L28" s="8"/>
    </row>
    <row r="29" spans="11:12" ht="15.75">
      <c r="K29" s="6" t="s">
        <v>20</v>
      </c>
      <c r="L29" s="8">
        <v>383</v>
      </c>
    </row>
    <row r="30" spans="1:12" ht="33.75" customHeight="1">
      <c r="A30" s="269" t="s">
        <v>454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</row>
    <row r="31" spans="1:12" ht="122.25" customHeight="1">
      <c r="A31" s="290" t="s">
        <v>478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</row>
    <row r="32" spans="1:12" ht="328.5" customHeight="1">
      <c r="A32" s="290" t="s">
        <v>477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</row>
    <row r="33" spans="1:12" ht="408" customHeight="1">
      <c r="A33" s="290" t="s">
        <v>24</v>
      </c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</row>
    <row r="34" spans="1:12" ht="29.25" customHeight="1">
      <c r="A34" s="269" t="s">
        <v>25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</row>
    <row r="35" spans="1:12" ht="26.25" customHeight="1">
      <c r="A35" s="277" t="s">
        <v>26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8" t="s">
        <v>27</v>
      </c>
    </row>
    <row r="36" spans="1:12" ht="15.75" customHeight="1">
      <c r="A36" s="279" t="s">
        <v>28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8"/>
    </row>
    <row r="37" spans="1:12" ht="15.75" customHeight="1">
      <c r="A37" s="277" t="s">
        <v>29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</row>
    <row r="38" spans="1:12" ht="63" customHeight="1">
      <c r="A38" s="289" t="s">
        <v>465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10">
        <v>11535899.35</v>
      </c>
    </row>
    <row r="39" spans="1:12" ht="39.75" customHeight="1">
      <c r="A39" s="288" t="s">
        <v>466</v>
      </c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11"/>
    </row>
    <row r="40" spans="1:12" ht="21.75" customHeight="1">
      <c r="A40" s="289" t="s">
        <v>467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10">
        <v>8392210.05</v>
      </c>
    </row>
    <row r="41" spans="1:12" ht="15.75" customHeight="1">
      <c r="A41" s="289" t="s">
        <v>468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10">
        <v>674117.91</v>
      </c>
    </row>
    <row r="42" spans="1:12" ht="55.5" customHeight="1">
      <c r="A42" s="289" t="s">
        <v>34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10">
        <v>641118.66</v>
      </c>
    </row>
    <row r="43" spans="1:12" ht="15.75" customHeight="1">
      <c r="A43" s="289" t="s">
        <v>35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10">
        <v>4163434.91</v>
      </c>
    </row>
    <row r="44" spans="1:12" ht="15.75" customHeight="1">
      <c r="A44" s="289" t="s">
        <v>36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10">
        <v>241475.99</v>
      </c>
    </row>
    <row r="45" spans="1:12" ht="15.75" customHeight="1">
      <c r="A45" s="279" t="s">
        <v>37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10"/>
    </row>
    <row r="46" spans="1:12" ht="15.75" customHeight="1">
      <c r="A46" s="277" t="s">
        <v>29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</row>
    <row r="47" spans="1:12" ht="15.75" customHeight="1">
      <c r="A47" s="287" t="s">
        <v>38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10"/>
    </row>
    <row r="48" spans="1:12" ht="15.75" customHeight="1">
      <c r="A48" s="287" t="s">
        <v>39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10"/>
    </row>
    <row r="49" spans="1:12" ht="15.75" customHeight="1">
      <c r="A49" s="279" t="s">
        <v>40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10"/>
    </row>
    <row r="50" spans="1:12" ht="15.75" customHeight="1">
      <c r="A50" s="277" t="s">
        <v>29</v>
      </c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</row>
    <row r="51" spans="1:12" ht="15.75" customHeight="1">
      <c r="A51" s="287" t="s">
        <v>41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9"/>
    </row>
    <row r="52" spans="1:12" ht="15.75" customHeight="1">
      <c r="A52" s="275" t="s">
        <v>42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9"/>
    </row>
    <row r="53" spans="1:12" ht="15.75" customHeight="1">
      <c r="A53" s="275" t="s">
        <v>43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9"/>
    </row>
    <row r="54" spans="1:12" ht="22.5" customHeight="1">
      <c r="A54" s="272" t="s">
        <v>44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</row>
    <row r="55" spans="1:11" ht="45.75" customHeight="1">
      <c r="A55" s="277" t="s">
        <v>45</v>
      </c>
      <c r="B55" s="277"/>
      <c r="C55" s="277"/>
      <c r="D55" s="277"/>
      <c r="E55" s="277" t="s">
        <v>46</v>
      </c>
      <c r="F55" s="277"/>
      <c r="G55" s="277" t="s">
        <v>469</v>
      </c>
      <c r="H55" s="277"/>
      <c r="I55" s="8" t="s">
        <v>470</v>
      </c>
      <c r="J55" s="8" t="s">
        <v>50</v>
      </c>
      <c r="K55" s="8" t="s">
        <v>471</v>
      </c>
    </row>
    <row r="56" spans="1:11" ht="46.5" customHeight="1">
      <c r="A56" s="284" t="s">
        <v>463</v>
      </c>
      <c r="B56" s="284"/>
      <c r="C56" s="284"/>
      <c r="D56" s="284"/>
      <c r="E56" s="277" t="s">
        <v>52</v>
      </c>
      <c r="F56" s="277"/>
      <c r="G56" s="277"/>
      <c r="H56" s="277"/>
      <c r="I56" s="12"/>
      <c r="J56" s="12"/>
      <c r="K56" s="12"/>
    </row>
    <row r="57" spans="1:11" ht="15.75" customHeight="1">
      <c r="A57" s="275" t="s">
        <v>53</v>
      </c>
      <c r="B57" s="275"/>
      <c r="C57" s="275"/>
      <c r="D57" s="275"/>
      <c r="E57" s="277" t="s">
        <v>52</v>
      </c>
      <c r="F57" s="277"/>
      <c r="G57" s="277"/>
      <c r="H57" s="277"/>
      <c r="I57" s="12"/>
      <c r="J57" s="12"/>
      <c r="K57" s="12"/>
    </row>
    <row r="58" spans="1:11" ht="15.75" customHeight="1">
      <c r="A58" s="275" t="s">
        <v>54</v>
      </c>
      <c r="B58" s="275"/>
      <c r="C58" s="275"/>
      <c r="D58" s="275"/>
      <c r="E58" s="277" t="s">
        <v>52</v>
      </c>
      <c r="F58" s="277"/>
      <c r="G58" s="277"/>
      <c r="H58" s="277"/>
      <c r="I58" s="12"/>
      <c r="J58" s="12"/>
      <c r="K58" s="12"/>
    </row>
    <row r="59" spans="1:11" ht="15.75" customHeight="1">
      <c r="A59" s="275" t="s">
        <v>55</v>
      </c>
      <c r="B59" s="275"/>
      <c r="C59" s="275"/>
      <c r="D59" s="275"/>
      <c r="E59" s="277" t="s">
        <v>52</v>
      </c>
      <c r="F59" s="277"/>
      <c r="G59" s="277"/>
      <c r="H59" s="277"/>
      <c r="I59" s="12"/>
      <c r="J59" s="12"/>
      <c r="K59" s="12"/>
    </row>
    <row r="60" spans="1:11" ht="66.75" customHeight="1">
      <c r="A60" s="284" t="s">
        <v>464</v>
      </c>
      <c r="B60" s="284"/>
      <c r="C60" s="284"/>
      <c r="D60" s="284"/>
      <c r="E60" s="277" t="s">
        <v>52</v>
      </c>
      <c r="F60" s="277"/>
      <c r="G60" s="277"/>
      <c r="H60" s="277"/>
      <c r="I60" s="12"/>
      <c r="J60" s="12"/>
      <c r="K60" s="12"/>
    </row>
    <row r="61" spans="1:11" ht="55.5" customHeight="1">
      <c r="A61" s="284" t="s">
        <v>57</v>
      </c>
      <c r="B61" s="284"/>
      <c r="C61" s="284"/>
      <c r="D61" s="284"/>
      <c r="E61" s="277" t="s">
        <v>52</v>
      </c>
      <c r="F61" s="277"/>
      <c r="G61" s="277">
        <v>183</v>
      </c>
      <c r="H61" s="277"/>
      <c r="I61" s="12">
        <v>183</v>
      </c>
      <c r="J61" s="12">
        <v>183</v>
      </c>
      <c r="K61" s="12">
        <v>183</v>
      </c>
    </row>
    <row r="62" spans="1:11" ht="56.25" customHeight="1">
      <c r="A62" s="284" t="s">
        <v>58</v>
      </c>
      <c r="B62" s="284"/>
      <c r="C62" s="284"/>
      <c r="D62" s="284"/>
      <c r="E62" s="277" t="s">
        <v>52</v>
      </c>
      <c r="F62" s="277"/>
      <c r="G62" s="277"/>
      <c r="H62" s="277"/>
      <c r="I62" s="12"/>
      <c r="J62" s="12"/>
      <c r="K62" s="12"/>
    </row>
    <row r="63" spans="1:11" ht="58.5" customHeight="1">
      <c r="A63" s="284" t="s">
        <v>59</v>
      </c>
      <c r="B63" s="284"/>
      <c r="C63" s="284"/>
      <c r="D63" s="284"/>
      <c r="E63" s="277" t="s">
        <v>52</v>
      </c>
      <c r="F63" s="277"/>
      <c r="G63" s="277">
        <v>28</v>
      </c>
      <c r="H63" s="277"/>
      <c r="I63" s="12">
        <v>28</v>
      </c>
      <c r="J63" s="12">
        <v>28</v>
      </c>
      <c r="K63" s="12">
        <v>28</v>
      </c>
    </row>
    <row r="64" spans="1:11" ht="29.25" customHeight="1">
      <c r="A64" s="284" t="s">
        <v>60</v>
      </c>
      <c r="B64" s="284"/>
      <c r="C64" s="284"/>
      <c r="D64" s="284"/>
      <c r="E64" s="277" t="s">
        <v>52</v>
      </c>
      <c r="F64" s="277"/>
      <c r="G64" s="277">
        <v>63</v>
      </c>
      <c r="H64" s="277"/>
      <c r="I64" s="12">
        <v>63</v>
      </c>
      <c r="J64" s="12">
        <v>63</v>
      </c>
      <c r="K64" s="12">
        <v>63</v>
      </c>
    </row>
    <row r="65" spans="1:11" ht="15.75" customHeight="1">
      <c r="A65" s="275" t="s">
        <v>61</v>
      </c>
      <c r="B65" s="275"/>
      <c r="C65" s="275"/>
      <c r="D65" s="275"/>
      <c r="E65" s="277" t="s">
        <v>52</v>
      </c>
      <c r="F65" s="277"/>
      <c r="G65" s="277">
        <v>35</v>
      </c>
      <c r="H65" s="277"/>
      <c r="I65" s="12">
        <v>35</v>
      </c>
      <c r="J65" s="12">
        <v>35</v>
      </c>
      <c r="K65" s="12">
        <v>35</v>
      </c>
    </row>
    <row r="66" spans="1:11" ht="15.75" customHeight="1">
      <c r="A66" s="275" t="s">
        <v>62</v>
      </c>
      <c r="B66" s="275"/>
      <c r="C66" s="275"/>
      <c r="D66" s="275"/>
      <c r="E66" s="277" t="s">
        <v>52</v>
      </c>
      <c r="F66" s="277"/>
      <c r="G66" s="277">
        <v>28</v>
      </c>
      <c r="H66" s="277"/>
      <c r="I66" s="12">
        <v>28</v>
      </c>
      <c r="J66" s="12">
        <v>28</v>
      </c>
      <c r="K66" s="12">
        <v>28</v>
      </c>
    </row>
    <row r="67" spans="1:11" ht="15.75" customHeight="1">
      <c r="A67" s="277" t="s">
        <v>63</v>
      </c>
      <c r="B67" s="277"/>
      <c r="C67" s="277"/>
      <c r="D67" s="277"/>
      <c r="E67" s="277" t="s">
        <v>52</v>
      </c>
      <c r="F67" s="277"/>
      <c r="G67" s="286">
        <f>G69+G70+G71</f>
        <v>0</v>
      </c>
      <c r="H67" s="286"/>
      <c r="I67" s="12">
        <f>I69+I70+I71</f>
        <v>0</v>
      </c>
      <c r="J67" s="12">
        <f>J69+J70+J71</f>
        <v>0</v>
      </c>
      <c r="K67" s="12">
        <f>K69+K70+K71</f>
        <v>0</v>
      </c>
    </row>
    <row r="68" spans="1:11" ht="15.75" customHeight="1">
      <c r="A68" s="285" t="s">
        <v>64</v>
      </c>
      <c r="B68" s="285"/>
      <c r="C68" s="285"/>
      <c r="D68" s="285"/>
      <c r="E68" s="277"/>
      <c r="F68" s="277"/>
      <c r="G68" s="277"/>
      <c r="H68" s="277"/>
      <c r="I68" s="12"/>
      <c r="J68" s="12"/>
      <c r="K68" s="12"/>
    </row>
    <row r="69" spans="1:11" ht="15.75" customHeight="1">
      <c r="A69" s="275" t="s">
        <v>65</v>
      </c>
      <c r="B69" s="275"/>
      <c r="C69" s="275"/>
      <c r="D69" s="275"/>
      <c r="E69" s="277" t="s">
        <v>52</v>
      </c>
      <c r="F69" s="277"/>
      <c r="G69" s="277"/>
      <c r="H69" s="277"/>
      <c r="I69" s="12"/>
      <c r="J69" s="12"/>
      <c r="K69" s="12"/>
    </row>
    <row r="70" spans="1:11" ht="15.75" customHeight="1">
      <c r="A70" s="275" t="s">
        <v>66</v>
      </c>
      <c r="B70" s="275"/>
      <c r="C70" s="275"/>
      <c r="D70" s="275"/>
      <c r="E70" s="277" t="s">
        <v>52</v>
      </c>
      <c r="F70" s="277"/>
      <c r="G70" s="277"/>
      <c r="H70" s="277"/>
      <c r="I70" s="12"/>
      <c r="J70" s="12"/>
      <c r="K70" s="12"/>
    </row>
    <row r="71" spans="1:11" ht="15.75" customHeight="1">
      <c r="A71" s="275" t="s">
        <v>67</v>
      </c>
      <c r="B71" s="275"/>
      <c r="C71" s="275"/>
      <c r="D71" s="275"/>
      <c r="E71" s="277" t="s">
        <v>52</v>
      </c>
      <c r="F71" s="277"/>
      <c r="G71" s="277"/>
      <c r="H71" s="277"/>
      <c r="I71" s="12"/>
      <c r="J71" s="12"/>
      <c r="K71" s="12"/>
    </row>
    <row r="72" spans="1:11" ht="68.25" customHeight="1">
      <c r="A72" s="284" t="s">
        <v>68</v>
      </c>
      <c r="B72" s="284"/>
      <c r="C72" s="284"/>
      <c r="D72" s="284"/>
      <c r="E72" s="277" t="s">
        <v>69</v>
      </c>
      <c r="F72" s="277"/>
      <c r="G72" s="277">
        <f>G74+G75</f>
        <v>100</v>
      </c>
      <c r="H72" s="277"/>
      <c r="I72" s="12">
        <v>100</v>
      </c>
      <c r="J72" s="12">
        <v>100</v>
      </c>
      <c r="K72" s="12">
        <v>100</v>
      </c>
    </row>
    <row r="73" spans="1:11" ht="18.75" customHeight="1">
      <c r="A73" s="284" t="s">
        <v>70</v>
      </c>
      <c r="B73" s="284"/>
      <c r="C73" s="284"/>
      <c r="D73" s="284"/>
      <c r="E73" s="285" t="s">
        <v>69</v>
      </c>
      <c r="F73" s="285"/>
      <c r="G73" s="285"/>
      <c r="H73" s="285"/>
      <c r="I73" s="12"/>
      <c r="J73" s="12"/>
      <c r="K73" s="12"/>
    </row>
    <row r="74" spans="1:11" ht="18.75" customHeight="1">
      <c r="A74" s="284" t="s">
        <v>71</v>
      </c>
      <c r="B74" s="284"/>
      <c r="C74" s="284"/>
      <c r="D74" s="284"/>
      <c r="E74" s="285" t="s">
        <v>69</v>
      </c>
      <c r="F74" s="285"/>
      <c r="G74" s="313">
        <f>G66/G64%</f>
        <v>44.44444444444444</v>
      </c>
      <c r="H74" s="313"/>
      <c r="I74" s="12">
        <v>45</v>
      </c>
      <c r="J74" s="12">
        <v>45</v>
      </c>
      <c r="K74" s="12">
        <v>45</v>
      </c>
    </row>
    <row r="75" spans="1:11" ht="18.75" customHeight="1">
      <c r="A75" s="284" t="s">
        <v>72</v>
      </c>
      <c r="B75" s="284"/>
      <c r="C75" s="284"/>
      <c r="D75" s="284"/>
      <c r="E75" s="285" t="s">
        <v>69</v>
      </c>
      <c r="F75" s="285"/>
      <c r="G75" s="313">
        <f>G65/G64%</f>
        <v>55.55555555555556</v>
      </c>
      <c r="H75" s="313"/>
      <c r="I75" s="12">
        <v>55</v>
      </c>
      <c r="J75" s="12">
        <v>55</v>
      </c>
      <c r="K75" s="12">
        <v>55</v>
      </c>
    </row>
    <row r="76" spans="1:11" ht="38.25" customHeight="1">
      <c r="A76" s="284" t="s">
        <v>73</v>
      </c>
      <c r="B76" s="284"/>
      <c r="C76" s="284"/>
      <c r="D76" s="284"/>
      <c r="E76" s="277" t="s">
        <v>74</v>
      </c>
      <c r="F76" s="277"/>
      <c r="G76" s="277">
        <f>G78+G79+G80</f>
        <v>39209.44</v>
      </c>
      <c r="H76" s="277"/>
      <c r="I76" s="12">
        <f>I78+I79+I80</f>
        <v>39209.44</v>
      </c>
      <c r="J76" s="12">
        <f>J78+J79+J80</f>
        <v>40191.119999999995</v>
      </c>
      <c r="K76" s="12">
        <f>K78+K79+K80</f>
        <v>40191.119999999995</v>
      </c>
    </row>
    <row r="77" spans="1:11" ht="15.75" customHeight="1">
      <c r="A77" s="285" t="s">
        <v>70</v>
      </c>
      <c r="B77" s="285"/>
      <c r="C77" s="285"/>
      <c r="D77" s="285"/>
      <c r="E77" s="277" t="s">
        <v>74</v>
      </c>
      <c r="F77" s="277"/>
      <c r="G77" s="277"/>
      <c r="H77" s="277"/>
      <c r="I77" s="12"/>
      <c r="J77" s="12"/>
      <c r="K77" s="12"/>
    </row>
    <row r="78" spans="1:11" ht="15.75" customHeight="1">
      <c r="A78" s="275" t="s">
        <v>75</v>
      </c>
      <c r="B78" s="275"/>
      <c r="C78" s="275"/>
      <c r="D78" s="275"/>
      <c r="E78" s="277" t="s">
        <v>74</v>
      </c>
      <c r="F78" s="277"/>
      <c r="G78" s="277">
        <v>28480.9</v>
      </c>
      <c r="H78" s="277"/>
      <c r="I78" s="12">
        <v>28480.9</v>
      </c>
      <c r="J78" s="12">
        <v>28872.51</v>
      </c>
      <c r="K78" s="12">
        <v>28872.51</v>
      </c>
    </row>
    <row r="79" spans="1:11" ht="15.75" customHeight="1">
      <c r="A79" s="275" t="s">
        <v>76</v>
      </c>
      <c r="B79" s="275"/>
      <c r="C79" s="275"/>
      <c r="D79" s="275"/>
      <c r="E79" s="277" t="s">
        <v>74</v>
      </c>
      <c r="F79" s="277"/>
      <c r="G79" s="277"/>
      <c r="H79" s="277"/>
      <c r="I79" s="12"/>
      <c r="J79" s="12"/>
      <c r="K79" s="12"/>
    </row>
    <row r="80" spans="1:11" ht="15.75" customHeight="1">
      <c r="A80" s="275" t="s">
        <v>77</v>
      </c>
      <c r="B80" s="275"/>
      <c r="C80" s="275"/>
      <c r="D80" s="275"/>
      <c r="E80" s="277" t="s">
        <v>74</v>
      </c>
      <c r="F80" s="277"/>
      <c r="G80" s="277">
        <v>10728.54</v>
      </c>
      <c r="H80" s="277"/>
      <c r="I80" s="12">
        <v>10728.54</v>
      </c>
      <c r="J80" s="12">
        <v>11318.61</v>
      </c>
      <c r="K80" s="12">
        <v>11318.61</v>
      </c>
    </row>
    <row r="81" spans="1:11" ht="49.5" customHeight="1">
      <c r="A81" s="284" t="s">
        <v>78</v>
      </c>
      <c r="B81" s="284"/>
      <c r="C81" s="284"/>
      <c r="D81" s="284"/>
      <c r="E81" s="277" t="s">
        <v>69</v>
      </c>
      <c r="F81" s="277"/>
      <c r="G81" s="277">
        <v>36.4</v>
      </c>
      <c r="H81" s="277"/>
      <c r="I81" s="12">
        <v>38.7</v>
      </c>
      <c r="J81" s="12">
        <v>39.3</v>
      </c>
      <c r="K81" s="12">
        <v>39.1</v>
      </c>
    </row>
    <row r="82" spans="1:11" ht="38.25" customHeight="1">
      <c r="A82" s="284" t="s">
        <v>79</v>
      </c>
      <c r="B82" s="284"/>
      <c r="C82" s="284"/>
      <c r="D82" s="284"/>
      <c r="E82" s="277" t="s">
        <v>80</v>
      </c>
      <c r="F82" s="277"/>
      <c r="G82" s="277">
        <v>807.3</v>
      </c>
      <c r="H82" s="277"/>
      <c r="I82" s="12">
        <v>807.3</v>
      </c>
      <c r="J82" s="12">
        <v>807.3</v>
      </c>
      <c r="K82" s="12">
        <v>807.3</v>
      </c>
    </row>
    <row r="83" spans="1:11" ht="39.75" customHeight="1">
      <c r="A83" s="284" t="s">
        <v>81</v>
      </c>
      <c r="B83" s="284"/>
      <c r="C83" s="284"/>
      <c r="D83" s="284"/>
      <c r="E83" s="277" t="s">
        <v>80</v>
      </c>
      <c r="F83" s="277"/>
      <c r="G83" s="277"/>
      <c r="H83" s="277"/>
      <c r="I83" s="12"/>
      <c r="J83" s="12"/>
      <c r="K83" s="12"/>
    </row>
    <row r="84" spans="1:12" ht="15.75" customHeight="1">
      <c r="A84" s="281" t="s">
        <v>82</v>
      </c>
      <c r="B84" s="281"/>
      <c r="C84" s="281"/>
      <c r="D84" s="281"/>
      <c r="E84" s="281"/>
      <c r="F84" s="281"/>
      <c r="G84" s="281"/>
      <c r="H84" s="281"/>
      <c r="I84" s="281"/>
      <c r="J84" s="281"/>
      <c r="K84" s="281"/>
      <c r="L84" s="281"/>
    </row>
    <row r="85" spans="1:12" ht="39" customHeight="1">
      <c r="A85" s="282" t="s">
        <v>45</v>
      </c>
      <c r="B85" s="282"/>
      <c r="C85" s="283"/>
      <c r="D85" s="283" t="s">
        <v>83</v>
      </c>
      <c r="E85" s="283" t="s">
        <v>84</v>
      </c>
      <c r="F85" s="283" t="s">
        <v>85</v>
      </c>
      <c r="G85" s="283" t="s">
        <v>86</v>
      </c>
      <c r="H85" s="283" t="s">
        <v>87</v>
      </c>
      <c r="I85" s="283" t="s">
        <v>88</v>
      </c>
      <c r="J85" s="14" t="s">
        <v>27</v>
      </c>
      <c r="K85" s="15"/>
      <c r="L85" s="16"/>
    </row>
    <row r="86" spans="1:12" ht="128.25" customHeight="1">
      <c r="A86" s="282"/>
      <c r="B86" s="282"/>
      <c r="C86" s="283"/>
      <c r="D86" s="283"/>
      <c r="E86" s="283"/>
      <c r="F86" s="283"/>
      <c r="G86" s="283"/>
      <c r="H86" s="283"/>
      <c r="I86" s="283"/>
      <c r="J86" s="13" t="s">
        <v>89</v>
      </c>
      <c r="K86" s="13" t="s">
        <v>90</v>
      </c>
      <c r="L86" s="13" t="s">
        <v>91</v>
      </c>
    </row>
    <row r="87" spans="1:12" ht="31.5" customHeight="1">
      <c r="A87" s="274" t="s">
        <v>92</v>
      </c>
      <c r="B87" s="274"/>
      <c r="C87" s="17"/>
      <c r="D87" s="17"/>
      <c r="E87" s="17"/>
      <c r="F87" s="17"/>
      <c r="G87" s="17"/>
      <c r="H87" s="17"/>
      <c r="I87" s="17"/>
      <c r="J87" s="18">
        <f>J90+J91+J92</f>
        <v>0</v>
      </c>
      <c r="K87" s="18">
        <f>K90+K91+K92</f>
        <v>0</v>
      </c>
      <c r="L87" s="18">
        <f>L90+L91+L92</f>
        <v>0</v>
      </c>
    </row>
    <row r="88" spans="1:12" ht="31.5" customHeight="1">
      <c r="A88" s="279" t="s">
        <v>64</v>
      </c>
      <c r="B88" s="279"/>
      <c r="C88" s="19"/>
      <c r="D88" s="19"/>
      <c r="E88" s="19"/>
      <c r="F88" s="19"/>
      <c r="G88" s="19"/>
      <c r="H88" s="19"/>
      <c r="I88" s="19"/>
      <c r="J88" s="12"/>
      <c r="K88" s="12"/>
      <c r="L88" s="12"/>
    </row>
    <row r="89" spans="1:12" ht="31.5" customHeight="1">
      <c r="A89" s="312" t="s">
        <v>425</v>
      </c>
      <c r="B89" s="280"/>
      <c r="C89" s="19"/>
      <c r="D89" s="19"/>
      <c r="E89" s="19"/>
      <c r="F89" s="19"/>
      <c r="G89" s="19"/>
      <c r="H89" s="19"/>
      <c r="I89" s="19"/>
      <c r="J89" s="12"/>
      <c r="K89" s="12"/>
      <c r="L89" s="12"/>
    </row>
    <row r="90" spans="1:12" ht="21.75" customHeight="1">
      <c r="A90" s="277" t="s">
        <v>93</v>
      </c>
      <c r="B90" s="277"/>
      <c r="C90" s="19"/>
      <c r="D90" s="19"/>
      <c r="E90" s="19"/>
      <c r="F90" s="19"/>
      <c r="G90" s="19"/>
      <c r="H90" s="19"/>
      <c r="I90" s="19"/>
      <c r="J90" s="12"/>
      <c r="K90" s="12"/>
      <c r="L90" s="12"/>
    </row>
    <row r="91" spans="1:12" ht="19.5" customHeight="1">
      <c r="A91" s="277" t="s">
        <v>424</v>
      </c>
      <c r="B91" s="277"/>
      <c r="C91" s="19"/>
      <c r="D91" s="19"/>
      <c r="E91" s="19"/>
      <c r="F91" s="19"/>
      <c r="G91" s="19"/>
      <c r="H91" s="19"/>
      <c r="I91" s="19"/>
      <c r="J91" s="12">
        <v>0</v>
      </c>
      <c r="K91" s="12">
        <v>0</v>
      </c>
      <c r="L91" s="12">
        <v>0</v>
      </c>
    </row>
    <row r="92" spans="1:12" ht="33.75" customHeight="1">
      <c r="A92" s="280" t="s">
        <v>95</v>
      </c>
      <c r="B92" s="280"/>
      <c r="C92" s="19"/>
      <c r="D92" s="19"/>
      <c r="E92" s="19"/>
      <c r="F92" s="19"/>
      <c r="G92" s="19"/>
      <c r="H92" s="19"/>
      <c r="I92" s="19"/>
      <c r="J92" s="12"/>
      <c r="K92" s="12">
        <v>0</v>
      </c>
      <c r="L92" s="12">
        <v>0</v>
      </c>
    </row>
    <row r="93" spans="1:12" ht="15.75" customHeight="1">
      <c r="A93" s="276" t="s">
        <v>96</v>
      </c>
      <c r="B93" s="276"/>
      <c r="C93" s="20"/>
      <c r="D93" s="20"/>
      <c r="E93" s="20"/>
      <c r="F93" s="20"/>
      <c r="G93" s="20"/>
      <c r="H93" s="20"/>
      <c r="I93" s="20"/>
      <c r="J93" s="229">
        <f>J95+J99+J109</f>
        <v>21754028</v>
      </c>
      <c r="K93" s="229">
        <f>K95+K99+K109</f>
        <v>21304884</v>
      </c>
      <c r="L93" s="229">
        <f>L95+L99+L109</f>
        <v>21210584</v>
      </c>
    </row>
    <row r="94" spans="1:12" ht="15.75" customHeight="1">
      <c r="A94" s="277" t="s">
        <v>97</v>
      </c>
      <c r="B94" s="277"/>
      <c r="C94" s="19"/>
      <c r="D94" s="19"/>
      <c r="E94" s="19"/>
      <c r="F94" s="19"/>
      <c r="G94" s="19"/>
      <c r="H94" s="19"/>
      <c r="I94" s="19"/>
      <c r="J94" s="12"/>
      <c r="K94" s="12"/>
      <c r="L94" s="12"/>
    </row>
    <row r="95" spans="1:12" ht="35.25" customHeight="1">
      <c r="A95" s="274" t="s">
        <v>365</v>
      </c>
      <c r="B95" s="274"/>
      <c r="C95" s="22"/>
      <c r="D95" s="22"/>
      <c r="E95" s="22"/>
      <c r="F95" s="22"/>
      <c r="G95" s="22"/>
      <c r="H95" s="22"/>
      <c r="I95" s="22"/>
      <c r="J95" s="176">
        <f>'Приложение новое'!M41+'Приложение новое'!N41</f>
        <v>17067544</v>
      </c>
      <c r="K95" s="176">
        <f>'Приложение новое'!P41</f>
        <v>16618400</v>
      </c>
      <c r="L95" s="176">
        <f>'Приложение новое'!Q41</f>
        <v>16524100</v>
      </c>
    </row>
    <row r="96" spans="1:12" ht="15.75" customHeight="1">
      <c r="A96" s="298" t="s">
        <v>368</v>
      </c>
      <c r="B96" s="299"/>
      <c r="C96" s="22"/>
      <c r="D96" s="22"/>
      <c r="E96" s="22"/>
      <c r="F96" s="22"/>
      <c r="G96" s="22"/>
      <c r="H96" s="22"/>
      <c r="I96" s="22"/>
      <c r="J96" s="12"/>
      <c r="K96" s="12"/>
      <c r="L96" s="12"/>
    </row>
    <row r="97" spans="1:12" ht="84.75" customHeight="1">
      <c r="A97" s="300" t="s">
        <v>366</v>
      </c>
      <c r="B97" s="301"/>
      <c r="C97" s="22"/>
      <c r="D97" s="22"/>
      <c r="E97" s="22"/>
      <c r="F97" s="22"/>
      <c r="G97" s="22"/>
      <c r="H97" s="22"/>
      <c r="I97" s="22"/>
      <c r="J97" s="12"/>
      <c r="K97" s="12"/>
      <c r="L97" s="12"/>
    </row>
    <row r="98" spans="1:12" ht="281.25" customHeight="1">
      <c r="A98" s="300" t="s">
        <v>367</v>
      </c>
      <c r="B98" s="301"/>
      <c r="C98" s="22"/>
      <c r="D98" s="22"/>
      <c r="E98" s="22"/>
      <c r="F98" s="22"/>
      <c r="G98" s="22"/>
      <c r="H98" s="22"/>
      <c r="I98" s="22"/>
      <c r="J98" s="12"/>
      <c r="K98" s="12"/>
      <c r="L98" s="12"/>
    </row>
    <row r="99" spans="1:12" ht="19.5" customHeight="1">
      <c r="A99" s="274" t="s">
        <v>248</v>
      </c>
      <c r="B99" s="275"/>
      <c r="C99" s="22"/>
      <c r="D99" s="22"/>
      <c r="E99" s="22"/>
      <c r="F99" s="22"/>
      <c r="G99" s="22"/>
      <c r="H99" s="22"/>
      <c r="I99" s="22"/>
      <c r="J99" s="176">
        <f>'Приложение новое'!O16</f>
        <v>0</v>
      </c>
      <c r="K99" s="12">
        <f>'пр.1 с измен.'!K223</f>
        <v>0</v>
      </c>
      <c r="L99" s="12">
        <f>'пр.1 с измен.'!L223</f>
        <v>0</v>
      </c>
    </row>
    <row r="100" spans="1:12" ht="14.25" customHeight="1">
      <c r="A100" s="308" t="s">
        <v>368</v>
      </c>
      <c r="B100" s="309"/>
      <c r="C100" s="22"/>
      <c r="D100" s="22"/>
      <c r="E100" s="22"/>
      <c r="F100" s="22"/>
      <c r="G100" s="22"/>
      <c r="H100" s="22"/>
      <c r="I100" s="22"/>
      <c r="J100" s="12"/>
      <c r="K100" s="12"/>
      <c r="L100" s="12"/>
    </row>
    <row r="101" spans="1:12" ht="51" customHeight="1">
      <c r="A101" s="307" t="s">
        <v>369</v>
      </c>
      <c r="B101" s="307"/>
      <c r="C101" s="22"/>
      <c r="D101" s="22"/>
      <c r="E101" s="22"/>
      <c r="F101" s="22"/>
      <c r="G101" s="22"/>
      <c r="H101" s="22"/>
      <c r="I101" s="22"/>
      <c r="J101" s="12"/>
      <c r="K101" s="12"/>
      <c r="L101" s="12"/>
    </row>
    <row r="102" spans="1:12" ht="37.5" customHeight="1">
      <c r="A102" s="307" t="s">
        <v>370</v>
      </c>
      <c r="B102" s="307"/>
      <c r="C102" s="22"/>
      <c r="D102" s="22"/>
      <c r="E102" s="22"/>
      <c r="F102" s="22"/>
      <c r="G102" s="22"/>
      <c r="H102" s="22"/>
      <c r="I102" s="22"/>
      <c r="J102" s="12"/>
      <c r="K102" s="12"/>
      <c r="L102" s="12"/>
    </row>
    <row r="103" spans="1:12" ht="36" customHeight="1">
      <c r="A103" s="305" t="s">
        <v>371</v>
      </c>
      <c r="B103" s="306"/>
      <c r="C103" s="22"/>
      <c r="D103" s="22"/>
      <c r="E103" s="22"/>
      <c r="F103" s="22"/>
      <c r="G103" s="22"/>
      <c r="H103" s="22"/>
      <c r="I103" s="22"/>
      <c r="J103" s="12"/>
      <c r="K103" s="12"/>
      <c r="L103" s="12"/>
    </row>
    <row r="104" spans="1:12" ht="65.25" customHeight="1">
      <c r="A104" s="307" t="s">
        <v>372</v>
      </c>
      <c r="B104" s="307"/>
      <c r="C104" s="22"/>
      <c r="D104" s="22"/>
      <c r="E104" s="22"/>
      <c r="F104" s="22"/>
      <c r="G104" s="22"/>
      <c r="H104" s="22"/>
      <c r="I104" s="22"/>
      <c r="J104" s="12"/>
      <c r="K104" s="12"/>
      <c r="L104" s="12"/>
    </row>
    <row r="105" spans="1:12" ht="47.25" customHeight="1">
      <c r="A105" s="307" t="s">
        <v>373</v>
      </c>
      <c r="B105" s="307"/>
      <c r="C105" s="22"/>
      <c r="D105" s="22"/>
      <c r="E105" s="22"/>
      <c r="F105" s="22"/>
      <c r="G105" s="22"/>
      <c r="H105" s="22"/>
      <c r="I105" s="22"/>
      <c r="J105" s="12"/>
      <c r="K105" s="12"/>
      <c r="L105" s="12"/>
    </row>
    <row r="106" spans="1:12" ht="50.25" customHeight="1">
      <c r="A106" s="307" t="s">
        <v>374</v>
      </c>
      <c r="B106" s="307"/>
      <c r="C106" s="22"/>
      <c r="D106" s="22"/>
      <c r="E106" s="22"/>
      <c r="F106" s="22"/>
      <c r="G106" s="22"/>
      <c r="H106" s="22"/>
      <c r="I106" s="22"/>
      <c r="J106" s="12"/>
      <c r="K106" s="12"/>
      <c r="L106" s="12"/>
    </row>
    <row r="107" spans="1:12" ht="60" customHeight="1">
      <c r="A107" s="307" t="s">
        <v>375</v>
      </c>
      <c r="B107" s="307"/>
      <c r="C107" s="22"/>
      <c r="D107" s="22"/>
      <c r="E107" s="22"/>
      <c r="F107" s="22"/>
      <c r="G107" s="22"/>
      <c r="H107" s="22"/>
      <c r="I107" s="22"/>
      <c r="J107" s="12"/>
      <c r="K107" s="12"/>
      <c r="L107" s="12"/>
    </row>
    <row r="108" spans="1:12" ht="20.25" customHeight="1">
      <c r="A108" s="274" t="s">
        <v>229</v>
      </c>
      <c r="B108" s="274"/>
      <c r="C108" s="22"/>
      <c r="D108" s="22"/>
      <c r="E108" s="22"/>
      <c r="F108" s="22"/>
      <c r="G108" s="22"/>
      <c r="H108" s="22"/>
      <c r="I108" s="22"/>
      <c r="J108" s="12">
        <f>'пр.1 с измен.'!J235</f>
        <v>0</v>
      </c>
      <c r="K108" s="12">
        <f>'пр.1 с измен.'!K235</f>
        <v>0</v>
      </c>
      <c r="L108" s="12">
        <f>'пр.1 с измен.'!L235</f>
        <v>0</v>
      </c>
    </row>
    <row r="109" spans="1:12" ht="27" customHeight="1">
      <c r="A109" s="310" t="s">
        <v>376</v>
      </c>
      <c r="B109" s="311"/>
      <c r="C109" s="22"/>
      <c r="D109" s="22"/>
      <c r="E109" s="22"/>
      <c r="F109" s="22"/>
      <c r="G109" s="22"/>
      <c r="H109" s="22"/>
      <c r="I109" s="22"/>
      <c r="J109" s="12">
        <f>J110+J111</f>
        <v>4686484</v>
      </c>
      <c r="K109" s="12">
        <f>K110+K111</f>
        <v>4686484</v>
      </c>
      <c r="L109" s="12">
        <f>L110+L111</f>
        <v>4686484</v>
      </c>
    </row>
    <row r="110" spans="1:12" ht="105" customHeight="1">
      <c r="A110" s="300" t="s">
        <v>377</v>
      </c>
      <c r="B110" s="301"/>
      <c r="C110" s="302" t="s">
        <v>379</v>
      </c>
      <c r="D110" s="303"/>
      <c r="E110" s="303"/>
      <c r="F110" s="303"/>
      <c r="G110" s="303"/>
      <c r="H110" s="304"/>
      <c r="I110" s="22"/>
      <c r="J110" s="12">
        <f>'приложение 2 внебюджет'!G33-864000</f>
        <v>3822484</v>
      </c>
      <c r="K110" s="12">
        <f>'приложение 2 внебюджет'!G59-864000</f>
        <v>3822484</v>
      </c>
      <c r="L110" s="12">
        <f>'приложение 2 внебюджет'!H59-864000</f>
        <v>3822484</v>
      </c>
    </row>
    <row r="111" spans="1:12" ht="44.25" customHeight="1">
      <c r="A111" s="300" t="s">
        <v>103</v>
      </c>
      <c r="B111" s="301"/>
      <c r="C111" s="302" t="s">
        <v>380</v>
      </c>
      <c r="D111" s="303"/>
      <c r="E111" s="303"/>
      <c r="F111" s="303"/>
      <c r="G111" s="303"/>
      <c r="H111" s="304"/>
      <c r="I111" s="22"/>
      <c r="J111" s="12">
        <v>864000</v>
      </c>
      <c r="K111" s="12">
        <v>864000</v>
      </c>
      <c r="L111" s="12">
        <v>864000</v>
      </c>
    </row>
    <row r="112" spans="1:9" ht="35.25" customHeight="1">
      <c r="A112" s="300" t="s">
        <v>378</v>
      </c>
      <c r="B112" s="301"/>
      <c r="C112" s="302" t="s">
        <v>381</v>
      </c>
      <c r="D112" s="303"/>
      <c r="E112" s="303"/>
      <c r="F112" s="303"/>
      <c r="G112" s="303"/>
      <c r="H112" s="304"/>
      <c r="I112" s="22"/>
    </row>
    <row r="113" spans="1:12" ht="15.75" customHeight="1">
      <c r="A113" s="276" t="s">
        <v>104</v>
      </c>
      <c r="B113" s="276"/>
      <c r="C113" s="20"/>
      <c r="D113" s="20"/>
      <c r="E113" s="20"/>
      <c r="F113" s="20"/>
      <c r="G113" s="20"/>
      <c r="H113" s="20"/>
      <c r="I113" s="20"/>
      <c r="J113" s="228">
        <f>SUM(J114:J125)</f>
        <v>21754042</v>
      </c>
      <c r="K113" s="228">
        <f>SUM(K114:K125)</f>
        <v>21304878</v>
      </c>
      <c r="L113" s="26">
        <f>SUM(L114:L125)</f>
        <v>21210578</v>
      </c>
    </row>
    <row r="114" spans="1:12" ht="15.75" customHeight="1">
      <c r="A114" s="273" t="s">
        <v>105</v>
      </c>
      <c r="B114" s="273"/>
      <c r="C114" s="27"/>
      <c r="D114" s="27" t="s">
        <v>106</v>
      </c>
      <c r="E114" s="27" t="s">
        <v>107</v>
      </c>
      <c r="F114" s="27" t="s">
        <v>108</v>
      </c>
      <c r="G114" s="27"/>
      <c r="H114" s="27"/>
      <c r="I114" s="28" t="s">
        <v>382</v>
      </c>
      <c r="J114" s="176">
        <f>'Приложение новое'!L43+'Приложение новое'!L83</f>
        <v>10735815</v>
      </c>
      <c r="K114" s="176">
        <f>'Приложение новое'!P43+'Приложение новое'!P83</f>
        <v>9995050</v>
      </c>
      <c r="L114" s="176">
        <f>'Приложение новое'!Q43+'Приложение новое'!Q83</f>
        <v>9995050</v>
      </c>
    </row>
    <row r="115" spans="1:12" ht="30.75" customHeight="1">
      <c r="A115" s="273" t="s">
        <v>110</v>
      </c>
      <c r="B115" s="273"/>
      <c r="C115" s="27"/>
      <c r="D115" s="27" t="s">
        <v>106</v>
      </c>
      <c r="E115" s="27" t="s">
        <v>107</v>
      </c>
      <c r="F115" s="27" t="s">
        <v>108</v>
      </c>
      <c r="G115" s="27"/>
      <c r="H115" s="27"/>
      <c r="I115" s="28" t="s">
        <v>383</v>
      </c>
      <c r="J115" s="176">
        <f>'Приложение новое'!L44</f>
        <v>43200</v>
      </c>
      <c r="K115" s="176">
        <f>'Приложение новое'!P44</f>
        <v>43200</v>
      </c>
      <c r="L115" s="176">
        <f>'Приложение новое'!Q44</f>
        <v>43200</v>
      </c>
    </row>
    <row r="116" spans="1:12" ht="35.25" customHeight="1">
      <c r="A116" s="273" t="s">
        <v>112</v>
      </c>
      <c r="B116" s="273"/>
      <c r="C116" s="27"/>
      <c r="D116" s="27" t="s">
        <v>106</v>
      </c>
      <c r="E116" s="27" t="s">
        <v>107</v>
      </c>
      <c r="F116" s="27" t="s">
        <v>108</v>
      </c>
      <c r="G116" s="27"/>
      <c r="H116" s="27"/>
      <c r="I116" s="28" t="s">
        <v>384</v>
      </c>
      <c r="J116" s="176">
        <f>'Приложение новое'!L46+'Приложение новое'!L85</f>
        <v>2856709</v>
      </c>
      <c r="K116" s="176">
        <f>'Приложение новое'!P46+'Приложение новое'!P85</f>
        <v>2863680</v>
      </c>
      <c r="L116" s="176">
        <f>'Приложение новое'!Q46+'Приложение новое'!Q85</f>
        <v>2863680</v>
      </c>
    </row>
    <row r="117" spans="1:12" ht="15.75" customHeight="1">
      <c r="A117" s="273" t="s">
        <v>114</v>
      </c>
      <c r="B117" s="273"/>
      <c r="C117" s="27"/>
      <c r="D117" s="27" t="s">
        <v>106</v>
      </c>
      <c r="E117" s="27" t="s">
        <v>107</v>
      </c>
      <c r="F117" s="27" t="s">
        <v>108</v>
      </c>
      <c r="G117" s="27"/>
      <c r="H117" s="27"/>
      <c r="I117" s="28" t="s">
        <v>385</v>
      </c>
      <c r="J117" s="177">
        <f>'Приложение новое'!L47+'Приложение новое'!L86</f>
        <v>51000</v>
      </c>
      <c r="K117" s="177">
        <f>'Приложение новое'!P47+'Приложение новое'!P86</f>
        <v>51000</v>
      </c>
      <c r="L117" s="177">
        <f>'Приложение новое'!Q47+'Приложение новое'!Q86</f>
        <v>51000</v>
      </c>
    </row>
    <row r="118" spans="1:12" ht="15.75" customHeight="1">
      <c r="A118" s="273" t="s">
        <v>116</v>
      </c>
      <c r="B118" s="273"/>
      <c r="C118" s="27"/>
      <c r="D118" s="27" t="s">
        <v>106</v>
      </c>
      <c r="E118" s="27" t="s">
        <v>107</v>
      </c>
      <c r="F118" s="27" t="s">
        <v>108</v>
      </c>
      <c r="G118" s="27"/>
      <c r="H118" s="27"/>
      <c r="I118" s="28" t="s">
        <v>386</v>
      </c>
      <c r="J118" s="176">
        <f>'Приложение новое'!L48</f>
        <v>0</v>
      </c>
      <c r="K118" s="176">
        <f>'Приложение новое'!P48</f>
        <v>0</v>
      </c>
      <c r="L118" s="176">
        <f>'Приложение новое'!Q48</f>
        <v>0</v>
      </c>
    </row>
    <row r="119" spans="1:12" ht="15.75" customHeight="1">
      <c r="A119" s="273" t="s">
        <v>118</v>
      </c>
      <c r="B119" s="273"/>
      <c r="C119" s="27"/>
      <c r="D119" s="27" t="s">
        <v>106</v>
      </c>
      <c r="E119" s="27" t="s">
        <v>107</v>
      </c>
      <c r="F119" s="27" t="s">
        <v>108</v>
      </c>
      <c r="G119" s="27"/>
      <c r="H119" s="27"/>
      <c r="I119" s="28" t="s">
        <v>387</v>
      </c>
      <c r="J119" s="176">
        <f>'Приложение новое'!L49+'Приложение новое'!L55</f>
        <v>1217800</v>
      </c>
      <c r="K119" s="176">
        <f>'Приложение новое'!P49+'Приложение новое'!P55</f>
        <v>1544600</v>
      </c>
      <c r="L119" s="176">
        <f>'Приложение новое'!Q49+'Приложение новое'!Q55</f>
        <v>1457000</v>
      </c>
    </row>
    <row r="120" spans="1:12" ht="31.5" customHeight="1">
      <c r="A120" s="273" t="s">
        <v>120</v>
      </c>
      <c r="B120" s="273"/>
      <c r="C120" s="27"/>
      <c r="D120" s="27" t="s">
        <v>106</v>
      </c>
      <c r="E120" s="27" t="s">
        <v>107</v>
      </c>
      <c r="F120" s="27" t="s">
        <v>108</v>
      </c>
      <c r="G120" s="27"/>
      <c r="H120" s="27"/>
      <c r="I120" s="28" t="s">
        <v>388</v>
      </c>
      <c r="J120" s="12">
        <f>'пр.1 с измен.'!J29+'пр.1 с измен.'!J66+'пр.1 с измен.'!J157+'пр.1 с измен.'!J256</f>
        <v>0</v>
      </c>
      <c r="K120" s="12">
        <f>'пр.1 с измен.'!K29+'пр.1 с измен.'!K66+'пр.1 с измен.'!K157+'пр.1 с измен.'!K256</f>
        <v>0</v>
      </c>
      <c r="L120" s="12">
        <f>'пр.1 с измен.'!L29+'пр.1 с измен.'!L66+'пр.1 с измен.'!L157+'пр.1 с измен.'!L256</f>
        <v>0</v>
      </c>
    </row>
    <row r="121" spans="1:12" ht="33" customHeight="1">
      <c r="A121" s="273" t="s">
        <v>122</v>
      </c>
      <c r="B121" s="273"/>
      <c r="C121" s="27"/>
      <c r="D121" s="29" t="s">
        <v>106</v>
      </c>
      <c r="E121" s="29" t="s">
        <v>107</v>
      </c>
      <c r="F121" s="29" t="s">
        <v>108</v>
      </c>
      <c r="G121" s="29"/>
      <c r="H121" s="29"/>
      <c r="I121" s="30" t="s">
        <v>389</v>
      </c>
      <c r="J121" s="176">
        <f>'Приложение новое'!L60+'Приложение новое'!L92</f>
        <v>1076600</v>
      </c>
      <c r="K121" s="176">
        <f>'Приложение новое'!P60+'Приложение новое'!P92</f>
        <v>926600</v>
      </c>
      <c r="L121" s="176">
        <f>'Приложение новое'!Q60+'Приложение новое'!Q92</f>
        <v>926600</v>
      </c>
    </row>
    <row r="122" spans="1:12" ht="15.75" customHeight="1">
      <c r="A122" s="273" t="s">
        <v>124</v>
      </c>
      <c r="B122" s="273"/>
      <c r="C122" s="27"/>
      <c r="D122" s="29" t="s">
        <v>106</v>
      </c>
      <c r="E122" s="29" t="s">
        <v>107</v>
      </c>
      <c r="F122" s="29" t="s">
        <v>108</v>
      </c>
      <c r="G122" s="29"/>
      <c r="H122" s="29"/>
      <c r="I122" s="30" t="s">
        <v>390</v>
      </c>
      <c r="J122" s="176">
        <f>'Приложение новое'!L66+'Приложение новое'!L95</f>
        <v>1642000</v>
      </c>
      <c r="K122" s="176">
        <f>'Приложение новое'!P66+'Приложение новое'!P95</f>
        <v>1642000</v>
      </c>
      <c r="L122" s="176">
        <f>'Приложение новое'!Q66+'Приложение новое'!Q95</f>
        <v>1642000</v>
      </c>
    </row>
    <row r="123" spans="1:12" ht="16.5" customHeight="1">
      <c r="A123" s="273" t="s">
        <v>126</v>
      </c>
      <c r="B123" s="273"/>
      <c r="C123" s="27"/>
      <c r="D123" s="30" t="s">
        <v>106</v>
      </c>
      <c r="E123" s="30" t="s">
        <v>107</v>
      </c>
      <c r="F123" s="30"/>
      <c r="G123" s="30"/>
      <c r="H123" s="30"/>
      <c r="I123" s="30" t="s">
        <v>273</v>
      </c>
      <c r="J123" s="176">
        <f>'Приложение новое'!L73+'Приложение новое'!L99</f>
        <v>655100</v>
      </c>
      <c r="K123" s="176">
        <f>'Приложение новое'!P73+'Приложение новое'!P99</f>
        <v>655800</v>
      </c>
      <c r="L123" s="176">
        <f>'Приложение новое'!Q73+'Приложение новое'!Q99</f>
        <v>655800</v>
      </c>
    </row>
    <row r="124" spans="1:12" ht="31.5" customHeight="1">
      <c r="A124" s="273" t="s">
        <v>128</v>
      </c>
      <c r="B124" s="273"/>
      <c r="C124" s="27"/>
      <c r="D124" s="29" t="s">
        <v>106</v>
      </c>
      <c r="E124" s="29" t="s">
        <v>107</v>
      </c>
      <c r="F124" s="29" t="s">
        <v>108</v>
      </c>
      <c r="G124" s="29"/>
      <c r="H124" s="29"/>
      <c r="I124" s="30" t="s">
        <v>391</v>
      </c>
      <c r="J124" s="176">
        <f>'Приложение новое'!L77+'Приложение новое'!L102</f>
        <v>500000</v>
      </c>
      <c r="K124" s="176">
        <f>'Приложение новое'!P77+'Приложение новое'!P102</f>
        <v>550000</v>
      </c>
      <c r="L124" s="176">
        <f>'Приложение новое'!Q77+'Приложение новое'!Q102</f>
        <v>550000</v>
      </c>
    </row>
    <row r="125" spans="1:12" ht="30.75" customHeight="1">
      <c r="A125" s="273" t="s">
        <v>130</v>
      </c>
      <c r="B125" s="273"/>
      <c r="C125" s="27"/>
      <c r="D125" s="27" t="s">
        <v>106</v>
      </c>
      <c r="E125" s="27" t="s">
        <v>107</v>
      </c>
      <c r="F125" s="27" t="s">
        <v>108</v>
      </c>
      <c r="G125" s="27"/>
      <c r="H125" s="27"/>
      <c r="I125" s="232" t="s">
        <v>392</v>
      </c>
      <c r="J125" s="234">
        <f>'Приложение новое'!L78+'Приложение новое'!L104</f>
        <v>2975818</v>
      </c>
      <c r="K125" s="234">
        <f>'Приложение новое'!P78+'Приложение новое'!P104</f>
        <v>3032948</v>
      </c>
      <c r="L125" s="234">
        <f>'Приложение новое'!Q78+'Приложение новое'!Q104</f>
        <v>3026248</v>
      </c>
    </row>
    <row r="126" spans="1:12" ht="33" customHeight="1">
      <c r="A126" s="274" t="s">
        <v>132</v>
      </c>
      <c r="B126" s="274"/>
      <c r="C126" s="28"/>
      <c r="D126" s="28"/>
      <c r="E126" s="28"/>
      <c r="F126" s="28"/>
      <c r="G126" s="28"/>
      <c r="H126" s="233"/>
      <c r="I126" s="235"/>
      <c r="J126" s="236">
        <f>J87+J93-J113</f>
        <v>-14</v>
      </c>
      <c r="K126" s="236">
        <f>K87+K93-K113</f>
        <v>6</v>
      </c>
      <c r="L126" s="236">
        <f>L87+L93-L113</f>
        <v>6</v>
      </c>
    </row>
    <row r="127" spans="1:12" ht="33" customHeight="1">
      <c r="A127" s="230"/>
      <c r="B127" s="230"/>
      <c r="C127" s="38"/>
      <c r="D127" s="38"/>
      <c r="E127" s="38"/>
      <c r="F127" s="38"/>
      <c r="G127" s="38"/>
      <c r="H127" s="38"/>
      <c r="I127" s="38"/>
      <c r="J127" s="231"/>
      <c r="K127" s="231"/>
      <c r="L127" s="231"/>
    </row>
    <row r="128" spans="1:12" ht="15.75" customHeight="1">
      <c r="A128" s="269" t="s">
        <v>133</v>
      </c>
      <c r="B128" s="269"/>
      <c r="C128" s="269"/>
      <c r="D128" s="31"/>
      <c r="E128" s="31"/>
      <c r="F128" s="31"/>
      <c r="G128" s="31"/>
      <c r="H128" s="31"/>
      <c r="I128" s="32"/>
      <c r="J128" s="33"/>
      <c r="K128" s="270" t="s">
        <v>134</v>
      </c>
      <c r="L128" s="270"/>
    </row>
    <row r="129" spans="1:12" ht="15.75" customHeight="1">
      <c r="A129" s="34"/>
      <c r="B129" s="35" t="s">
        <v>135</v>
      </c>
      <c r="C129" s="31"/>
      <c r="D129" s="31"/>
      <c r="E129" s="31"/>
      <c r="F129" s="31"/>
      <c r="G129" s="31"/>
      <c r="H129" s="31"/>
      <c r="I129" s="271"/>
      <c r="J129" s="271"/>
      <c r="K129" s="272" t="s">
        <v>136</v>
      </c>
      <c r="L129" s="272"/>
    </row>
    <row r="130" spans="1:12" ht="15.75" customHeight="1">
      <c r="A130" s="269" t="s">
        <v>137</v>
      </c>
      <c r="B130" s="269"/>
      <c r="C130" s="269"/>
      <c r="D130" s="31"/>
      <c r="E130" s="31"/>
      <c r="F130" s="31"/>
      <c r="G130" s="31"/>
      <c r="H130" s="31"/>
      <c r="I130" s="32"/>
      <c r="J130" s="33"/>
      <c r="K130" s="270" t="s">
        <v>138</v>
      </c>
      <c r="L130" s="270"/>
    </row>
    <row r="131" spans="1:12" ht="15.75" customHeight="1">
      <c r="A131" s="34"/>
      <c r="B131" s="34"/>
      <c r="C131" s="31"/>
      <c r="D131" s="31"/>
      <c r="E131" s="31"/>
      <c r="F131" s="31"/>
      <c r="G131" s="31"/>
      <c r="H131" s="31"/>
      <c r="I131" s="271"/>
      <c r="J131" s="271"/>
      <c r="K131" s="272" t="s">
        <v>136</v>
      </c>
      <c r="L131" s="272"/>
    </row>
    <row r="132" spans="1:12" ht="32.25" customHeight="1">
      <c r="A132" s="269" t="s">
        <v>139</v>
      </c>
      <c r="B132" s="269"/>
      <c r="C132" s="269"/>
      <c r="D132" s="269" t="s">
        <v>137</v>
      </c>
      <c r="E132" s="269"/>
      <c r="F132" s="269"/>
      <c r="G132" s="37"/>
      <c r="H132" s="32"/>
      <c r="I132" s="38"/>
      <c r="J132" s="270" t="s">
        <v>138</v>
      </c>
      <c r="K132" s="270"/>
      <c r="L132" s="39" t="s">
        <v>140</v>
      </c>
    </row>
    <row r="133" spans="1:12" ht="24" customHeight="1">
      <c r="A133" s="34"/>
      <c r="B133" s="34"/>
      <c r="C133" s="31"/>
      <c r="D133" s="268" t="s">
        <v>141</v>
      </c>
      <c r="E133" s="268"/>
      <c r="F133" s="268"/>
      <c r="G133" s="37"/>
      <c r="H133" s="268" t="s">
        <v>142</v>
      </c>
      <c r="I133" s="268"/>
      <c r="J133" s="269" t="s">
        <v>136</v>
      </c>
      <c r="K133" s="269"/>
      <c r="L133" s="2" t="s">
        <v>143</v>
      </c>
    </row>
    <row r="134" spans="1:9" ht="15.75">
      <c r="A134" s="34"/>
      <c r="B134" s="34"/>
      <c r="C134" s="31"/>
      <c r="D134" s="31"/>
      <c r="E134" s="31"/>
      <c r="F134" s="31"/>
      <c r="G134" s="31"/>
      <c r="H134" s="31"/>
      <c r="I134" s="31"/>
    </row>
    <row r="135" spans="1:9" ht="15.75">
      <c r="A135" s="34"/>
      <c r="B135" s="34"/>
      <c r="C135" s="31"/>
      <c r="D135" s="31"/>
      <c r="E135" s="31"/>
      <c r="F135" s="31"/>
      <c r="G135" s="31"/>
      <c r="H135" s="31"/>
      <c r="I135" s="31"/>
    </row>
    <row r="136" spans="1:9" ht="15.75">
      <c r="A136" s="34"/>
      <c r="B136" s="34"/>
      <c r="C136" s="31"/>
      <c r="D136" s="31"/>
      <c r="E136" s="31"/>
      <c r="F136" s="31"/>
      <c r="G136" s="31"/>
      <c r="H136" s="31"/>
      <c r="I136" s="31"/>
    </row>
    <row r="137" spans="1:9" ht="15.75">
      <c r="A137" s="34"/>
      <c r="B137" s="34"/>
      <c r="C137" s="31"/>
      <c r="D137" s="31"/>
      <c r="E137" s="31"/>
      <c r="F137" s="31"/>
      <c r="G137" s="31"/>
      <c r="H137" s="31"/>
      <c r="I137" s="31"/>
    </row>
    <row r="138" spans="1:9" ht="15.75">
      <c r="A138" s="34"/>
      <c r="B138" s="34"/>
      <c r="C138" s="31"/>
      <c r="D138" s="31"/>
      <c r="E138" s="31"/>
      <c r="F138" s="31"/>
      <c r="G138" s="31"/>
      <c r="H138" s="31"/>
      <c r="I138" s="31"/>
    </row>
    <row r="139" spans="1:9" ht="15.75">
      <c r="A139" s="34"/>
      <c r="B139" s="34"/>
      <c r="C139" s="31"/>
      <c r="D139" s="31"/>
      <c r="E139" s="31"/>
      <c r="F139" s="31"/>
      <c r="G139" s="31"/>
      <c r="H139" s="31"/>
      <c r="I139" s="31"/>
    </row>
    <row r="140" spans="1:9" ht="15.75">
      <c r="A140" s="34"/>
      <c r="B140" s="34"/>
      <c r="C140" s="31"/>
      <c r="D140" s="31"/>
      <c r="E140" s="31"/>
      <c r="F140" s="31"/>
      <c r="G140" s="31"/>
      <c r="H140" s="31"/>
      <c r="I140" s="31"/>
    </row>
    <row r="141" spans="1:9" ht="15.75">
      <c r="A141" s="34"/>
      <c r="B141" s="34"/>
      <c r="C141" s="31"/>
      <c r="D141" s="31"/>
      <c r="E141" s="31"/>
      <c r="F141" s="31"/>
      <c r="G141" s="31"/>
      <c r="H141" s="31"/>
      <c r="I141" s="31"/>
    </row>
    <row r="142" spans="1:9" ht="15.75">
      <c r="A142" s="34"/>
      <c r="B142" s="34"/>
      <c r="C142" s="31"/>
      <c r="D142" s="31"/>
      <c r="E142" s="31"/>
      <c r="F142" s="31"/>
      <c r="G142" s="31"/>
      <c r="H142" s="31"/>
      <c r="I142" s="31"/>
    </row>
    <row r="143" spans="1:9" ht="15.75">
      <c r="A143" s="34"/>
      <c r="B143" s="34"/>
      <c r="C143" s="31"/>
      <c r="D143" s="31"/>
      <c r="E143" s="31"/>
      <c r="F143" s="31"/>
      <c r="G143" s="31"/>
      <c r="H143" s="31"/>
      <c r="I143" s="31"/>
    </row>
    <row r="144" spans="1:9" ht="15.75">
      <c r="A144" s="34"/>
      <c r="B144" s="34"/>
      <c r="C144" s="31"/>
      <c r="D144" s="31"/>
      <c r="E144" s="31"/>
      <c r="F144" s="31"/>
      <c r="G144" s="31"/>
      <c r="H144" s="31"/>
      <c r="I144" s="31"/>
    </row>
    <row r="145" spans="1:9" ht="15.75">
      <c r="A145" s="34"/>
      <c r="B145" s="34"/>
      <c r="C145" s="31"/>
      <c r="D145" s="31"/>
      <c r="E145" s="31"/>
      <c r="F145" s="31"/>
      <c r="G145" s="31"/>
      <c r="H145" s="31"/>
      <c r="I145" s="31"/>
    </row>
    <row r="146" spans="1:9" ht="15.75">
      <c r="A146" s="34"/>
      <c r="B146" s="34"/>
      <c r="C146" s="31"/>
      <c r="D146" s="31"/>
      <c r="E146" s="31"/>
      <c r="F146" s="31"/>
      <c r="G146" s="31"/>
      <c r="H146" s="31"/>
      <c r="I146" s="31"/>
    </row>
    <row r="147" spans="1:9" ht="15.75">
      <c r="A147" s="34"/>
      <c r="B147" s="34"/>
      <c r="C147" s="31"/>
      <c r="D147" s="31"/>
      <c r="E147" s="31"/>
      <c r="F147" s="31"/>
      <c r="G147" s="31"/>
      <c r="H147" s="31"/>
      <c r="I147" s="31"/>
    </row>
    <row r="148" spans="1:9" ht="15.75">
      <c r="A148" s="34"/>
      <c r="B148" s="34"/>
      <c r="C148" s="31"/>
      <c r="D148" s="31"/>
      <c r="E148" s="31"/>
      <c r="F148" s="31"/>
      <c r="G148" s="31"/>
      <c r="H148" s="31"/>
      <c r="I148" s="31"/>
    </row>
    <row r="149" spans="1:9" ht="15.75">
      <c r="A149" s="34"/>
      <c r="B149" s="34"/>
      <c r="C149" s="31"/>
      <c r="D149" s="31"/>
      <c r="E149" s="31"/>
      <c r="F149" s="31"/>
      <c r="G149" s="31"/>
      <c r="H149" s="31"/>
      <c r="I149" s="31"/>
    </row>
    <row r="150" spans="1:9" ht="15.75">
      <c r="A150" s="34"/>
      <c r="B150" s="34"/>
      <c r="C150" s="31"/>
      <c r="D150" s="31"/>
      <c r="E150" s="31"/>
      <c r="F150" s="31"/>
      <c r="G150" s="31"/>
      <c r="H150" s="31"/>
      <c r="I150" s="31"/>
    </row>
    <row r="151" spans="1:9" ht="15.75">
      <c r="A151" s="34"/>
      <c r="B151" s="34"/>
      <c r="C151" s="31"/>
      <c r="D151" s="31"/>
      <c r="E151" s="31"/>
      <c r="F151" s="31"/>
      <c r="G151" s="31"/>
      <c r="H151" s="31"/>
      <c r="I151" s="31"/>
    </row>
    <row r="152" spans="1:9" ht="15.75">
      <c r="A152" s="34"/>
      <c r="B152" s="34"/>
      <c r="C152" s="31"/>
      <c r="D152" s="31"/>
      <c r="E152" s="31"/>
      <c r="F152" s="31"/>
      <c r="G152" s="31"/>
      <c r="H152" s="31"/>
      <c r="I152" s="31"/>
    </row>
    <row r="153" spans="1:9" ht="15.75">
      <c r="A153" s="34"/>
      <c r="B153" s="34"/>
      <c r="C153" s="31"/>
      <c r="D153" s="31"/>
      <c r="E153" s="31"/>
      <c r="F153" s="31"/>
      <c r="G153" s="31"/>
      <c r="H153" s="31"/>
      <c r="I153" s="31"/>
    </row>
    <row r="154" spans="1:9" ht="15.75">
      <c r="A154" s="34"/>
      <c r="B154" s="34"/>
      <c r="C154" s="31"/>
      <c r="D154" s="31"/>
      <c r="E154" s="31"/>
      <c r="F154" s="31"/>
      <c r="G154" s="31"/>
      <c r="H154" s="31"/>
      <c r="I154" s="31"/>
    </row>
    <row r="155" spans="1:9" ht="15.75">
      <c r="A155" s="34"/>
      <c r="B155" s="34"/>
      <c r="C155" s="31"/>
      <c r="D155" s="31"/>
      <c r="E155" s="31"/>
      <c r="F155" s="31"/>
      <c r="G155" s="31"/>
      <c r="H155" s="31"/>
      <c r="I155" s="31"/>
    </row>
    <row r="156" spans="1:9" ht="15.75">
      <c r="A156" s="34"/>
      <c r="B156" s="34"/>
      <c r="C156" s="31"/>
      <c r="D156" s="31"/>
      <c r="E156" s="31"/>
      <c r="F156" s="31"/>
      <c r="G156" s="31"/>
      <c r="H156" s="31"/>
      <c r="I156" s="31"/>
    </row>
    <row r="157" spans="1:9" ht="15.75">
      <c r="A157" s="34"/>
      <c r="B157" s="34"/>
      <c r="C157" s="31"/>
      <c r="D157" s="31"/>
      <c r="E157" s="31"/>
      <c r="F157" s="31"/>
      <c r="G157" s="31"/>
      <c r="H157" s="31"/>
      <c r="I157" s="31"/>
    </row>
    <row r="158" spans="1:9" ht="15.75">
      <c r="A158" s="34"/>
      <c r="B158" s="34"/>
      <c r="C158" s="31"/>
      <c r="D158" s="31"/>
      <c r="E158" s="31"/>
      <c r="F158" s="31"/>
      <c r="G158" s="31"/>
      <c r="H158" s="31"/>
      <c r="I158" s="31"/>
    </row>
    <row r="159" spans="1:9" ht="15.75">
      <c r="A159" s="34"/>
      <c r="B159" s="34"/>
      <c r="C159" s="31"/>
      <c r="D159" s="31"/>
      <c r="E159" s="31"/>
      <c r="F159" s="31"/>
      <c r="G159" s="31"/>
      <c r="H159" s="31"/>
      <c r="I159" s="31"/>
    </row>
    <row r="160" spans="1:9" ht="15.75">
      <c r="A160" s="34"/>
      <c r="B160" s="34"/>
      <c r="C160" s="31"/>
      <c r="D160" s="31"/>
      <c r="E160" s="31"/>
      <c r="F160" s="31"/>
      <c r="G160" s="31"/>
      <c r="H160" s="31"/>
      <c r="I160" s="31"/>
    </row>
    <row r="161" spans="1:9" ht="15.75">
      <c r="A161" s="34"/>
      <c r="B161" s="34"/>
      <c r="C161" s="31"/>
      <c r="D161" s="31"/>
      <c r="E161" s="31"/>
      <c r="F161" s="31"/>
      <c r="G161" s="31"/>
      <c r="H161" s="31"/>
      <c r="I161" s="31"/>
    </row>
    <row r="162" spans="1:9" ht="15.75">
      <c r="A162" s="34"/>
      <c r="B162" s="34"/>
      <c r="C162" s="31"/>
      <c r="D162" s="31"/>
      <c r="E162" s="31"/>
      <c r="F162" s="31"/>
      <c r="G162" s="31"/>
      <c r="H162" s="31"/>
      <c r="I162" s="31"/>
    </row>
    <row r="163" spans="1:9" ht="15.75">
      <c r="A163" s="34"/>
      <c r="B163" s="34"/>
      <c r="C163" s="31"/>
      <c r="D163" s="31"/>
      <c r="E163" s="31"/>
      <c r="F163" s="31"/>
      <c r="G163" s="31"/>
      <c r="H163" s="31"/>
      <c r="I163" s="31"/>
    </row>
    <row r="164" spans="1:9" ht="15.75">
      <c r="A164" s="34"/>
      <c r="B164" s="34"/>
      <c r="C164" s="31"/>
      <c r="D164" s="31"/>
      <c r="E164" s="31"/>
      <c r="F164" s="31"/>
      <c r="G164" s="31"/>
      <c r="H164" s="31"/>
      <c r="I164" s="31"/>
    </row>
    <row r="165" spans="1:9" ht="15.75">
      <c r="A165" s="34"/>
      <c r="B165" s="34"/>
      <c r="C165" s="31"/>
      <c r="D165" s="31"/>
      <c r="E165" s="31"/>
      <c r="F165" s="31"/>
      <c r="G165" s="31"/>
      <c r="H165" s="31"/>
      <c r="I165" s="31"/>
    </row>
    <row r="166" spans="1:9" ht="15.75">
      <c r="A166" s="34"/>
      <c r="B166" s="34"/>
      <c r="C166" s="31"/>
      <c r="D166" s="31"/>
      <c r="E166" s="31"/>
      <c r="F166" s="31"/>
      <c r="G166" s="31"/>
      <c r="H166" s="31"/>
      <c r="I166" s="31"/>
    </row>
    <row r="167" spans="1:9" ht="15.75">
      <c r="A167" s="34"/>
      <c r="B167" s="34"/>
      <c r="C167" s="31"/>
      <c r="D167" s="31"/>
      <c r="E167" s="31"/>
      <c r="F167" s="31"/>
      <c r="G167" s="31"/>
      <c r="H167" s="31"/>
      <c r="I167" s="31"/>
    </row>
    <row r="168" spans="1:9" ht="15.75">
      <c r="A168" s="34"/>
      <c r="B168" s="34"/>
      <c r="C168" s="31"/>
      <c r="D168" s="31"/>
      <c r="E168" s="31"/>
      <c r="F168" s="31"/>
      <c r="G168" s="31"/>
      <c r="H168" s="31"/>
      <c r="I168" s="31"/>
    </row>
    <row r="169" spans="1:9" ht="15.75">
      <c r="A169" s="34"/>
      <c r="B169" s="34"/>
      <c r="C169" s="31"/>
      <c r="D169" s="31"/>
      <c r="E169" s="31"/>
      <c r="F169" s="31"/>
      <c r="G169" s="31"/>
      <c r="H169" s="31"/>
      <c r="I169" s="31"/>
    </row>
    <row r="170" spans="1:9" ht="15.75">
      <c r="A170" s="34"/>
      <c r="B170" s="34"/>
      <c r="C170" s="31"/>
      <c r="D170" s="31"/>
      <c r="E170" s="31"/>
      <c r="F170" s="31"/>
      <c r="G170" s="31"/>
      <c r="H170" s="31"/>
      <c r="I170" s="31"/>
    </row>
    <row r="171" spans="1:9" ht="15.75">
      <c r="A171" s="34"/>
      <c r="B171" s="34"/>
      <c r="C171" s="31"/>
      <c r="D171" s="31"/>
      <c r="E171" s="31"/>
      <c r="F171" s="31"/>
      <c r="G171" s="31"/>
      <c r="H171" s="31"/>
      <c r="I171" s="31"/>
    </row>
    <row r="172" spans="1:9" ht="15.75">
      <c r="A172" s="34"/>
      <c r="B172" s="34"/>
      <c r="C172" s="31"/>
      <c r="D172" s="31"/>
      <c r="E172" s="31"/>
      <c r="F172" s="31"/>
      <c r="G172" s="31"/>
      <c r="H172" s="31"/>
      <c r="I172" s="31"/>
    </row>
    <row r="173" spans="1:9" ht="15.75">
      <c r="A173" s="34"/>
      <c r="B173" s="34"/>
      <c r="C173" s="31"/>
      <c r="D173" s="31"/>
      <c r="E173" s="31"/>
      <c r="F173" s="31"/>
      <c r="G173" s="31"/>
      <c r="H173" s="31"/>
      <c r="I173" s="31"/>
    </row>
    <row r="174" spans="1:9" ht="15.75">
      <c r="A174" s="34"/>
      <c r="B174" s="34"/>
      <c r="C174" s="31"/>
      <c r="D174" s="31"/>
      <c r="E174" s="31"/>
      <c r="F174" s="31"/>
      <c r="G174" s="31"/>
      <c r="H174" s="31"/>
      <c r="I174" s="31"/>
    </row>
    <row r="175" spans="1:9" ht="15.75">
      <c r="A175" s="34"/>
      <c r="B175" s="34"/>
      <c r="C175" s="31"/>
      <c r="D175" s="31"/>
      <c r="E175" s="31"/>
      <c r="F175" s="31"/>
      <c r="G175" s="31"/>
      <c r="H175" s="31"/>
      <c r="I175" s="31"/>
    </row>
    <row r="176" spans="1:9" ht="15.75">
      <c r="A176" s="34"/>
      <c r="B176" s="34"/>
      <c r="C176" s="31"/>
      <c r="D176" s="31"/>
      <c r="E176" s="31"/>
      <c r="F176" s="31"/>
      <c r="G176" s="31"/>
      <c r="H176" s="31"/>
      <c r="I176" s="31"/>
    </row>
    <row r="177" spans="1:9" ht="15.75">
      <c r="A177" s="34"/>
      <c r="B177" s="34"/>
      <c r="C177" s="31"/>
      <c r="D177" s="31"/>
      <c r="E177" s="31"/>
      <c r="F177" s="31"/>
      <c r="G177" s="31"/>
      <c r="H177" s="31"/>
      <c r="I177" s="31"/>
    </row>
    <row r="178" spans="1:9" ht="15.75">
      <c r="A178" s="34"/>
      <c r="B178" s="34"/>
      <c r="C178" s="31"/>
      <c r="D178" s="31"/>
      <c r="E178" s="31"/>
      <c r="F178" s="31"/>
      <c r="G178" s="31"/>
      <c r="H178" s="31"/>
      <c r="I178" s="31"/>
    </row>
    <row r="179" spans="1:9" ht="15.75">
      <c r="A179" s="34"/>
      <c r="B179" s="34"/>
      <c r="C179" s="31"/>
      <c r="D179" s="31"/>
      <c r="E179" s="31"/>
      <c r="F179" s="31"/>
      <c r="G179" s="31"/>
      <c r="H179" s="31"/>
      <c r="I179" s="31"/>
    </row>
    <row r="180" spans="1:9" ht="15.75">
      <c r="A180" s="34"/>
      <c r="B180" s="34"/>
      <c r="C180" s="31"/>
      <c r="D180" s="31"/>
      <c r="E180" s="31"/>
      <c r="F180" s="31"/>
      <c r="G180" s="31"/>
      <c r="H180" s="31"/>
      <c r="I180" s="31"/>
    </row>
    <row r="181" spans="1:9" ht="15.75">
      <c r="A181" s="34"/>
      <c r="B181" s="34"/>
      <c r="C181" s="31"/>
      <c r="D181" s="31"/>
      <c r="E181" s="31"/>
      <c r="F181" s="31"/>
      <c r="G181" s="31"/>
      <c r="H181" s="31"/>
      <c r="I181" s="31"/>
    </row>
    <row r="182" spans="1:9" ht="15.75">
      <c r="A182" s="34"/>
      <c r="B182" s="34"/>
      <c r="C182" s="31"/>
      <c r="D182" s="31"/>
      <c r="E182" s="31"/>
      <c r="F182" s="31"/>
      <c r="G182" s="31"/>
      <c r="H182" s="31"/>
      <c r="I182" s="31"/>
    </row>
    <row r="183" spans="1:9" ht="15.75">
      <c r="A183" s="34"/>
      <c r="B183" s="34"/>
      <c r="C183" s="31"/>
      <c r="D183" s="31"/>
      <c r="E183" s="31"/>
      <c r="F183" s="31"/>
      <c r="G183" s="31"/>
      <c r="H183" s="31"/>
      <c r="I183" s="31"/>
    </row>
    <row r="184" spans="1:9" ht="15.75">
      <c r="A184" s="34"/>
      <c r="B184" s="34"/>
      <c r="C184" s="31"/>
      <c r="D184" s="31"/>
      <c r="E184" s="31"/>
      <c r="F184" s="31"/>
      <c r="G184" s="31"/>
      <c r="H184" s="31"/>
      <c r="I184" s="31"/>
    </row>
    <row r="185" spans="1:9" ht="15.75">
      <c r="A185" s="34"/>
      <c r="B185" s="34"/>
      <c r="C185" s="31"/>
      <c r="D185" s="31"/>
      <c r="E185" s="31"/>
      <c r="F185" s="31"/>
      <c r="G185" s="31"/>
      <c r="H185" s="31"/>
      <c r="I185" s="31"/>
    </row>
    <row r="186" spans="1:9" ht="15.75">
      <c r="A186" s="34"/>
      <c r="B186" s="34"/>
      <c r="C186" s="31"/>
      <c r="D186" s="31"/>
      <c r="E186" s="31"/>
      <c r="F186" s="31"/>
      <c r="G186" s="31"/>
      <c r="H186" s="31"/>
      <c r="I186" s="31"/>
    </row>
    <row r="187" spans="1:9" ht="15.75">
      <c r="A187" s="34"/>
      <c r="B187" s="34"/>
      <c r="C187" s="31"/>
      <c r="D187" s="31"/>
      <c r="E187" s="31"/>
      <c r="F187" s="31"/>
      <c r="G187" s="31"/>
      <c r="H187" s="31"/>
      <c r="I187" s="31"/>
    </row>
    <row r="188" spans="1:9" ht="15.75">
      <c r="A188" s="34"/>
      <c r="B188" s="34"/>
      <c r="C188" s="31"/>
      <c r="D188" s="31"/>
      <c r="E188" s="31"/>
      <c r="F188" s="31"/>
      <c r="G188" s="31"/>
      <c r="H188" s="31"/>
      <c r="I188" s="31"/>
    </row>
    <row r="189" spans="1:9" ht="15.75">
      <c r="A189" s="34"/>
      <c r="B189" s="34"/>
      <c r="C189" s="31"/>
      <c r="D189" s="31"/>
      <c r="E189" s="31"/>
      <c r="F189" s="31"/>
      <c r="G189" s="31"/>
      <c r="H189" s="31"/>
      <c r="I189" s="31"/>
    </row>
    <row r="190" spans="1:9" ht="15.75">
      <c r="A190" s="34"/>
      <c r="B190" s="34"/>
      <c r="C190" s="31"/>
      <c r="D190" s="31"/>
      <c r="E190" s="31"/>
      <c r="F190" s="31"/>
      <c r="G190" s="31"/>
      <c r="H190" s="31"/>
      <c r="I190" s="31"/>
    </row>
    <row r="191" spans="1:9" ht="15.75">
      <c r="A191" s="34"/>
      <c r="B191" s="34"/>
      <c r="C191" s="31"/>
      <c r="D191" s="31"/>
      <c r="E191" s="31"/>
      <c r="F191" s="31"/>
      <c r="G191" s="31"/>
      <c r="H191" s="31"/>
      <c r="I191" s="31"/>
    </row>
    <row r="192" spans="1:9" ht="15.75">
      <c r="A192" s="34"/>
      <c r="B192" s="34"/>
      <c r="C192" s="31"/>
      <c r="D192" s="31"/>
      <c r="E192" s="31"/>
      <c r="F192" s="31"/>
      <c r="G192" s="31"/>
      <c r="H192" s="31"/>
      <c r="I192" s="31"/>
    </row>
    <row r="193" spans="1:9" ht="15.75">
      <c r="A193" s="34"/>
      <c r="B193" s="34"/>
      <c r="C193" s="31"/>
      <c r="D193" s="31"/>
      <c r="E193" s="31"/>
      <c r="F193" s="31"/>
      <c r="G193" s="31"/>
      <c r="H193" s="31"/>
      <c r="I193" s="31"/>
    </row>
    <row r="194" spans="1:9" ht="15.75">
      <c r="A194" s="34"/>
      <c r="B194" s="34"/>
      <c r="C194" s="31"/>
      <c r="D194" s="31"/>
      <c r="E194" s="31"/>
      <c r="F194" s="31"/>
      <c r="G194" s="31"/>
      <c r="H194" s="31"/>
      <c r="I194" s="31"/>
    </row>
    <row r="195" spans="1:9" ht="15.75">
      <c r="A195" s="34"/>
      <c r="B195" s="34"/>
      <c r="C195" s="31"/>
      <c r="D195" s="31"/>
      <c r="E195" s="31"/>
      <c r="F195" s="31"/>
      <c r="G195" s="31"/>
      <c r="H195" s="31"/>
      <c r="I195" s="31"/>
    </row>
    <row r="196" spans="1:9" ht="15.75">
      <c r="A196" s="34"/>
      <c r="B196" s="34"/>
      <c r="C196" s="31"/>
      <c r="D196" s="31"/>
      <c r="E196" s="31"/>
      <c r="F196" s="31"/>
      <c r="G196" s="31"/>
      <c r="H196" s="31"/>
      <c r="I196" s="31"/>
    </row>
    <row r="197" spans="1:9" ht="15.75">
      <c r="A197" s="34"/>
      <c r="B197" s="34"/>
      <c r="C197" s="31"/>
      <c r="D197" s="31"/>
      <c r="E197" s="31"/>
      <c r="F197" s="31"/>
      <c r="G197" s="31"/>
      <c r="H197" s="31"/>
      <c r="I197" s="31"/>
    </row>
    <row r="198" spans="1:9" ht="15.75">
      <c r="A198" s="34"/>
      <c r="B198" s="34"/>
      <c r="C198" s="31"/>
      <c r="D198" s="31"/>
      <c r="E198" s="31"/>
      <c r="F198" s="31"/>
      <c r="G198" s="31"/>
      <c r="H198" s="31"/>
      <c r="I198" s="31"/>
    </row>
    <row r="199" spans="1:9" ht="15.75">
      <c r="A199" s="34"/>
      <c r="B199" s="34"/>
      <c r="C199" s="31"/>
      <c r="D199" s="31"/>
      <c r="E199" s="31"/>
      <c r="F199" s="31"/>
      <c r="G199" s="31"/>
      <c r="H199" s="31"/>
      <c r="I199" s="31"/>
    </row>
    <row r="200" spans="1:9" ht="15.75">
      <c r="A200" s="34"/>
      <c r="B200" s="34"/>
      <c r="C200" s="31"/>
      <c r="D200" s="31"/>
      <c r="E200" s="31"/>
      <c r="F200" s="31"/>
      <c r="G200" s="31"/>
      <c r="H200" s="31"/>
      <c r="I200" s="31"/>
    </row>
    <row r="201" spans="1:9" ht="15.75">
      <c r="A201" s="34"/>
      <c r="B201" s="34"/>
      <c r="C201" s="31"/>
      <c r="D201" s="31"/>
      <c r="E201" s="31"/>
      <c r="F201" s="31"/>
      <c r="G201" s="31"/>
      <c r="H201" s="31"/>
      <c r="I201" s="31"/>
    </row>
    <row r="202" spans="1:9" ht="15.75">
      <c r="A202" s="34"/>
      <c r="B202" s="34"/>
      <c r="C202" s="31"/>
      <c r="D202" s="31"/>
      <c r="E202" s="31"/>
      <c r="F202" s="31"/>
      <c r="G202" s="31"/>
      <c r="H202" s="31"/>
      <c r="I202" s="31"/>
    </row>
    <row r="203" spans="1:9" ht="15.75">
      <c r="A203" s="34"/>
      <c r="B203" s="34"/>
      <c r="C203" s="31"/>
      <c r="D203" s="31"/>
      <c r="E203" s="31"/>
      <c r="F203" s="31"/>
      <c r="G203" s="31"/>
      <c r="H203" s="31"/>
      <c r="I203" s="31"/>
    </row>
    <row r="204" spans="1:9" ht="15.75">
      <c r="A204" s="34"/>
      <c r="B204" s="34"/>
      <c r="C204" s="31"/>
      <c r="D204" s="31"/>
      <c r="E204" s="31"/>
      <c r="F204" s="31"/>
      <c r="G204" s="31"/>
      <c r="H204" s="31"/>
      <c r="I204" s="31"/>
    </row>
    <row r="205" spans="1:9" ht="15.75">
      <c r="A205" s="34"/>
      <c r="B205" s="34"/>
      <c r="C205" s="31"/>
      <c r="D205" s="31"/>
      <c r="E205" s="31"/>
      <c r="F205" s="31"/>
      <c r="G205" s="31"/>
      <c r="H205" s="31"/>
      <c r="I205" s="31"/>
    </row>
    <row r="206" spans="1:9" ht="15.75">
      <c r="A206" s="34"/>
      <c r="B206" s="34"/>
      <c r="C206" s="31"/>
      <c r="D206" s="31"/>
      <c r="E206" s="31"/>
      <c r="F206" s="31"/>
      <c r="G206" s="31"/>
      <c r="H206" s="31"/>
      <c r="I206" s="31"/>
    </row>
    <row r="207" spans="1:9" ht="15.75">
      <c r="A207" s="34"/>
      <c r="B207" s="34"/>
      <c r="C207" s="31"/>
      <c r="D207" s="31"/>
      <c r="E207" s="31"/>
      <c r="F207" s="31"/>
      <c r="G207" s="31"/>
      <c r="H207" s="31"/>
      <c r="I207" s="31"/>
    </row>
    <row r="208" spans="1:9" ht="15.75">
      <c r="A208" s="34"/>
      <c r="B208" s="34"/>
      <c r="C208" s="31"/>
      <c r="D208" s="31"/>
      <c r="E208" s="31"/>
      <c r="F208" s="31"/>
      <c r="G208" s="31"/>
      <c r="H208" s="31"/>
      <c r="I208" s="31"/>
    </row>
    <row r="209" spans="1:9" ht="15.75">
      <c r="A209" s="34"/>
      <c r="B209" s="34"/>
      <c r="C209" s="31"/>
      <c r="D209" s="31"/>
      <c r="E209" s="31"/>
      <c r="F209" s="31"/>
      <c r="G209" s="31"/>
      <c r="H209" s="31"/>
      <c r="I209" s="31"/>
    </row>
    <row r="210" spans="1:9" ht="15.75">
      <c r="A210" s="34"/>
      <c r="B210" s="34"/>
      <c r="C210" s="31"/>
      <c r="D210" s="31"/>
      <c r="E210" s="31"/>
      <c r="F210" s="31"/>
      <c r="G210" s="31"/>
      <c r="H210" s="31"/>
      <c r="I210" s="31"/>
    </row>
    <row r="211" spans="1:9" ht="15.75">
      <c r="A211" s="34"/>
      <c r="B211" s="34"/>
      <c r="C211" s="31"/>
      <c r="D211" s="31"/>
      <c r="E211" s="31"/>
      <c r="F211" s="31"/>
      <c r="G211" s="31"/>
      <c r="H211" s="31"/>
      <c r="I211" s="31"/>
    </row>
    <row r="212" spans="1:9" ht="15.75">
      <c r="A212" s="34"/>
      <c r="B212" s="34"/>
      <c r="C212" s="31"/>
      <c r="D212" s="31"/>
      <c r="E212" s="31"/>
      <c r="F212" s="31"/>
      <c r="G212" s="31"/>
      <c r="H212" s="31"/>
      <c r="I212" s="31"/>
    </row>
    <row r="213" spans="1:9" ht="15.75">
      <c r="A213" s="34"/>
      <c r="B213" s="34"/>
      <c r="C213" s="31"/>
      <c r="D213" s="31"/>
      <c r="E213" s="31"/>
      <c r="F213" s="31"/>
      <c r="G213" s="31"/>
      <c r="H213" s="31"/>
      <c r="I213" s="31"/>
    </row>
    <row r="214" spans="1:9" ht="15.75">
      <c r="A214" s="34"/>
      <c r="B214" s="34"/>
      <c r="C214" s="31"/>
      <c r="D214" s="31"/>
      <c r="E214" s="31"/>
      <c r="F214" s="31"/>
      <c r="G214" s="31"/>
      <c r="H214" s="31"/>
      <c r="I214" s="31"/>
    </row>
    <row r="215" spans="1:9" ht="15.75">
      <c r="A215" s="34"/>
      <c r="B215" s="34"/>
      <c r="C215" s="31"/>
      <c r="D215" s="31"/>
      <c r="E215" s="31"/>
      <c r="F215" s="31"/>
      <c r="G215" s="31"/>
      <c r="H215" s="31"/>
      <c r="I215" s="31"/>
    </row>
    <row r="216" spans="1:9" ht="15.75">
      <c r="A216" s="34"/>
      <c r="B216" s="34"/>
      <c r="C216" s="31"/>
      <c r="D216" s="31"/>
      <c r="E216" s="31"/>
      <c r="F216" s="31"/>
      <c r="G216" s="31"/>
      <c r="H216" s="31"/>
      <c r="I216" s="31"/>
    </row>
    <row r="217" spans="1:9" ht="15.75">
      <c r="A217" s="34"/>
      <c r="B217" s="34"/>
      <c r="C217" s="31"/>
      <c r="D217" s="31"/>
      <c r="E217" s="31"/>
      <c r="F217" s="31"/>
      <c r="G217" s="31"/>
      <c r="H217" s="31"/>
      <c r="I217" s="31"/>
    </row>
    <row r="218" spans="1:9" ht="15.75">
      <c r="A218" s="34"/>
      <c r="B218" s="34"/>
      <c r="C218" s="31"/>
      <c r="D218" s="31"/>
      <c r="E218" s="31"/>
      <c r="F218" s="31"/>
      <c r="G218" s="31"/>
      <c r="H218" s="31"/>
      <c r="I218" s="31"/>
    </row>
    <row r="219" spans="1:9" ht="15.75">
      <c r="A219" s="34"/>
      <c r="B219" s="34"/>
      <c r="C219" s="31"/>
      <c r="D219" s="31"/>
      <c r="E219" s="31"/>
      <c r="F219" s="31"/>
      <c r="G219" s="31"/>
      <c r="H219" s="31"/>
      <c r="I219" s="31"/>
    </row>
    <row r="220" spans="1:9" ht="15.75">
      <c r="A220" s="34"/>
      <c r="B220" s="34"/>
      <c r="C220" s="31"/>
      <c r="D220" s="31"/>
      <c r="E220" s="31"/>
      <c r="F220" s="31"/>
      <c r="G220" s="31"/>
      <c r="H220" s="31"/>
      <c r="I220" s="31"/>
    </row>
    <row r="221" spans="1:9" ht="15.75">
      <c r="A221" s="34"/>
      <c r="B221" s="34"/>
      <c r="C221" s="31"/>
      <c r="D221" s="31"/>
      <c r="E221" s="31"/>
      <c r="F221" s="31"/>
      <c r="G221" s="31"/>
      <c r="H221" s="31"/>
      <c r="I221" s="31"/>
    </row>
    <row r="222" spans="1:9" ht="15.75">
      <c r="A222" s="34"/>
      <c r="B222" s="34"/>
      <c r="C222" s="31"/>
      <c r="D222" s="31"/>
      <c r="E222" s="31"/>
      <c r="F222" s="31"/>
      <c r="G222" s="31"/>
      <c r="H222" s="31"/>
      <c r="I222" s="31"/>
    </row>
    <row r="223" spans="1:9" ht="15.75">
      <c r="A223" s="34"/>
      <c r="B223" s="34"/>
      <c r="C223" s="31"/>
      <c r="D223" s="31"/>
      <c r="E223" s="31"/>
      <c r="F223" s="31"/>
      <c r="G223" s="31"/>
      <c r="H223" s="31"/>
      <c r="I223" s="31"/>
    </row>
    <row r="224" spans="1:9" ht="15.75">
      <c r="A224" s="34"/>
      <c r="B224" s="34"/>
      <c r="C224" s="31"/>
      <c r="D224" s="31"/>
      <c r="E224" s="31"/>
      <c r="F224" s="31"/>
      <c r="G224" s="31"/>
      <c r="H224" s="31"/>
      <c r="I224" s="31"/>
    </row>
    <row r="225" spans="1:9" ht="15.75">
      <c r="A225" s="34"/>
      <c r="B225" s="34"/>
      <c r="C225" s="31"/>
      <c r="D225" s="31"/>
      <c r="E225" s="31"/>
      <c r="F225" s="31"/>
      <c r="G225" s="31"/>
      <c r="H225" s="31"/>
      <c r="I225" s="31"/>
    </row>
    <row r="226" spans="1:9" ht="15.75">
      <c r="A226" s="34"/>
      <c r="B226" s="34"/>
      <c r="C226" s="31"/>
      <c r="D226" s="31"/>
      <c r="E226" s="31"/>
      <c r="F226" s="31"/>
      <c r="G226" s="31"/>
      <c r="H226" s="31"/>
      <c r="I226" s="31"/>
    </row>
    <row r="227" spans="1:9" ht="15.75">
      <c r="A227" s="34"/>
      <c r="B227" s="34"/>
      <c r="C227" s="31"/>
      <c r="D227" s="31"/>
      <c r="E227" s="31"/>
      <c r="F227" s="31"/>
      <c r="G227" s="31"/>
      <c r="H227" s="31"/>
      <c r="I227" s="31"/>
    </row>
    <row r="228" spans="1:9" ht="15.75">
      <c r="A228" s="34"/>
      <c r="B228" s="34"/>
      <c r="C228" s="31"/>
      <c r="D228" s="31"/>
      <c r="E228" s="31"/>
      <c r="F228" s="31"/>
      <c r="G228" s="31"/>
      <c r="H228" s="31"/>
      <c r="I228" s="31"/>
    </row>
    <row r="229" spans="1:9" ht="15.75">
      <c r="A229" s="34"/>
      <c r="B229" s="34"/>
      <c r="C229" s="31"/>
      <c r="D229" s="31"/>
      <c r="E229" s="31"/>
      <c r="F229" s="31"/>
      <c r="G229" s="31"/>
      <c r="H229" s="31"/>
      <c r="I229" s="31"/>
    </row>
    <row r="230" spans="1:9" ht="15.75">
      <c r="A230" s="34"/>
      <c r="B230" s="34"/>
      <c r="C230" s="31"/>
      <c r="D230" s="31"/>
      <c r="E230" s="31"/>
      <c r="F230" s="31"/>
      <c r="G230" s="31"/>
      <c r="H230" s="31"/>
      <c r="I230" s="31"/>
    </row>
    <row r="231" spans="1:9" ht="15.75">
      <c r="A231" s="34"/>
      <c r="B231" s="34"/>
      <c r="C231" s="31"/>
      <c r="D231" s="31"/>
      <c r="E231" s="31"/>
      <c r="F231" s="31"/>
      <c r="G231" s="31"/>
      <c r="H231" s="31"/>
      <c r="I231" s="31"/>
    </row>
    <row r="232" spans="1:9" ht="15.75">
      <c r="A232" s="34"/>
      <c r="B232" s="34"/>
      <c r="C232" s="31"/>
      <c r="D232" s="31"/>
      <c r="E232" s="31"/>
      <c r="F232" s="31"/>
      <c r="G232" s="31"/>
      <c r="H232" s="31"/>
      <c r="I232" s="31"/>
    </row>
    <row r="233" spans="1:9" ht="15.75">
      <c r="A233" s="34"/>
      <c r="B233" s="34"/>
      <c r="C233" s="31"/>
      <c r="D233" s="31"/>
      <c r="E233" s="31"/>
      <c r="F233" s="31"/>
      <c r="G233" s="31"/>
      <c r="H233" s="31"/>
      <c r="I233" s="31"/>
    </row>
    <row r="234" spans="1:9" ht="15.75">
      <c r="A234" s="34"/>
      <c r="B234" s="34"/>
      <c r="C234" s="31"/>
      <c r="D234" s="31"/>
      <c r="E234" s="31"/>
      <c r="F234" s="31"/>
      <c r="G234" s="31"/>
      <c r="H234" s="31"/>
      <c r="I234" s="31"/>
    </row>
    <row r="235" spans="1:9" ht="15.75">
      <c r="A235" s="34"/>
      <c r="B235" s="34"/>
      <c r="C235" s="31"/>
      <c r="D235" s="31"/>
      <c r="E235" s="31"/>
      <c r="F235" s="31"/>
      <c r="G235" s="31"/>
      <c r="H235" s="31"/>
      <c r="I235" s="31"/>
    </row>
    <row r="236" spans="1:9" ht="15.75">
      <c r="A236" s="34"/>
      <c r="B236" s="34"/>
      <c r="C236" s="31"/>
      <c r="D236" s="31"/>
      <c r="E236" s="31"/>
      <c r="F236" s="31"/>
      <c r="G236" s="31"/>
      <c r="H236" s="31"/>
      <c r="I236" s="31"/>
    </row>
    <row r="237" spans="1:9" ht="15.75">
      <c r="A237" s="34"/>
      <c r="B237" s="34"/>
      <c r="C237" s="31"/>
      <c r="D237" s="31"/>
      <c r="E237" s="31"/>
      <c r="F237" s="31"/>
      <c r="G237" s="31"/>
      <c r="H237" s="31"/>
      <c r="I237" s="31"/>
    </row>
    <row r="238" spans="1:9" ht="15.75">
      <c r="A238" s="34"/>
      <c r="B238" s="34"/>
      <c r="C238" s="31"/>
      <c r="D238" s="31"/>
      <c r="E238" s="31"/>
      <c r="F238" s="31"/>
      <c r="G238" s="31"/>
      <c r="H238" s="31"/>
      <c r="I238" s="31"/>
    </row>
    <row r="239" spans="1:9" ht="15.75">
      <c r="A239" s="34"/>
      <c r="B239" s="34"/>
      <c r="C239" s="31"/>
      <c r="D239" s="31"/>
      <c r="E239" s="31"/>
      <c r="F239" s="31"/>
      <c r="G239" s="31"/>
      <c r="H239" s="31"/>
      <c r="I239" s="31"/>
    </row>
    <row r="240" spans="1:9" ht="15.75">
      <c r="A240" s="34"/>
      <c r="B240" s="34"/>
      <c r="C240" s="31"/>
      <c r="D240" s="31"/>
      <c r="E240" s="31"/>
      <c r="F240" s="31"/>
      <c r="G240" s="31"/>
      <c r="H240" s="31"/>
      <c r="I240" s="31"/>
    </row>
    <row r="241" spans="1:9" ht="15.75">
      <c r="A241" s="34"/>
      <c r="B241" s="34"/>
      <c r="C241" s="31"/>
      <c r="D241" s="31"/>
      <c r="E241" s="31"/>
      <c r="F241" s="31"/>
      <c r="G241" s="31"/>
      <c r="H241" s="31"/>
      <c r="I241" s="31"/>
    </row>
    <row r="242" spans="1:9" ht="15.75">
      <c r="A242" s="34"/>
      <c r="B242" s="34"/>
      <c r="C242" s="31"/>
      <c r="D242" s="31"/>
      <c r="E242" s="31"/>
      <c r="F242" s="31"/>
      <c r="G242" s="31"/>
      <c r="H242" s="31"/>
      <c r="I242" s="31"/>
    </row>
    <row r="243" spans="1:9" ht="15.75">
      <c r="A243" s="34"/>
      <c r="B243" s="34"/>
      <c r="C243" s="31"/>
      <c r="D243" s="31"/>
      <c r="E243" s="31"/>
      <c r="F243" s="31"/>
      <c r="G243" s="31"/>
      <c r="H243" s="31"/>
      <c r="I243" s="31"/>
    </row>
    <row r="244" spans="1:9" ht="15.75">
      <c r="A244" s="34"/>
      <c r="B244" s="34"/>
      <c r="C244" s="31"/>
      <c r="D244" s="31"/>
      <c r="E244" s="31"/>
      <c r="F244" s="31"/>
      <c r="G244" s="31"/>
      <c r="H244" s="31"/>
      <c r="I244" s="31"/>
    </row>
    <row r="245" spans="1:9" ht="15.75">
      <c r="A245" s="34"/>
      <c r="B245" s="34"/>
      <c r="C245" s="31"/>
      <c r="D245" s="31"/>
      <c r="E245" s="31"/>
      <c r="F245" s="31"/>
      <c r="G245" s="31"/>
      <c r="H245" s="31"/>
      <c r="I245" s="31"/>
    </row>
    <row r="246" spans="1:9" ht="15.75">
      <c r="A246" s="34"/>
      <c r="B246" s="34"/>
      <c r="C246" s="31"/>
      <c r="D246" s="31"/>
      <c r="E246" s="31"/>
      <c r="F246" s="31"/>
      <c r="G246" s="31"/>
      <c r="H246" s="31"/>
      <c r="I246" s="31"/>
    </row>
    <row r="247" spans="1:9" ht="15.75">
      <c r="A247" s="34"/>
      <c r="B247" s="34"/>
      <c r="C247" s="31"/>
      <c r="D247" s="31"/>
      <c r="E247" s="31"/>
      <c r="F247" s="31"/>
      <c r="G247" s="31"/>
      <c r="H247" s="31"/>
      <c r="I247" s="31"/>
    </row>
    <row r="248" spans="1:9" ht="15.75">
      <c r="A248" s="34"/>
      <c r="B248" s="34"/>
      <c r="C248" s="31"/>
      <c r="D248" s="31"/>
      <c r="E248" s="31"/>
      <c r="F248" s="31"/>
      <c r="G248" s="31"/>
      <c r="H248" s="31"/>
      <c r="I248" s="31"/>
    </row>
    <row r="249" spans="1:9" ht="15.75">
      <c r="A249" s="34"/>
      <c r="B249" s="34"/>
      <c r="C249" s="31"/>
      <c r="D249" s="31"/>
      <c r="E249" s="31"/>
      <c r="F249" s="31"/>
      <c r="G249" s="31"/>
      <c r="H249" s="31"/>
      <c r="I249" s="31"/>
    </row>
    <row r="250" spans="1:9" ht="15.75">
      <c r="A250" s="34"/>
      <c r="B250" s="34"/>
      <c r="C250" s="31"/>
      <c r="D250" s="31"/>
      <c r="E250" s="31"/>
      <c r="F250" s="31"/>
      <c r="G250" s="31"/>
      <c r="H250" s="31"/>
      <c r="I250" s="31"/>
    </row>
    <row r="251" spans="1:9" ht="15.75">
      <c r="A251" s="34"/>
      <c r="B251" s="34"/>
      <c r="C251" s="31"/>
      <c r="D251" s="31"/>
      <c r="E251" s="31"/>
      <c r="F251" s="31"/>
      <c r="G251" s="31"/>
      <c r="H251" s="31"/>
      <c r="I251" s="31"/>
    </row>
    <row r="252" spans="1:9" ht="15.75">
      <c r="A252" s="34"/>
      <c r="B252" s="34"/>
      <c r="C252" s="31"/>
      <c r="D252" s="31"/>
      <c r="E252" s="31"/>
      <c r="F252" s="31"/>
      <c r="G252" s="31"/>
      <c r="H252" s="31"/>
      <c r="I252" s="31"/>
    </row>
    <row r="253" spans="1:9" ht="15.75">
      <c r="A253" s="34"/>
      <c r="B253" s="34"/>
      <c r="C253" s="31"/>
      <c r="D253" s="31"/>
      <c r="E253" s="31"/>
      <c r="F253" s="31"/>
      <c r="G253" s="31"/>
      <c r="H253" s="31"/>
      <c r="I253" s="31"/>
    </row>
    <row r="254" spans="1:9" ht="15.75">
      <c r="A254" s="34"/>
      <c r="B254" s="34"/>
      <c r="C254" s="31"/>
      <c r="D254" s="31"/>
      <c r="E254" s="31"/>
      <c r="F254" s="31"/>
      <c r="G254" s="31"/>
      <c r="H254" s="31"/>
      <c r="I254" s="31"/>
    </row>
    <row r="255" spans="1:9" ht="15.75">
      <c r="A255" s="34"/>
      <c r="B255" s="34"/>
      <c r="C255" s="31"/>
      <c r="D255" s="31"/>
      <c r="E255" s="31"/>
      <c r="F255" s="31"/>
      <c r="G255" s="31"/>
      <c r="H255" s="31"/>
      <c r="I255" s="31"/>
    </row>
    <row r="256" spans="1:9" ht="15.75">
      <c r="A256" s="34"/>
      <c r="B256" s="34"/>
      <c r="C256" s="31"/>
      <c r="D256" s="31"/>
      <c r="E256" s="31"/>
      <c r="F256" s="31"/>
      <c r="G256" s="31"/>
      <c r="H256" s="31"/>
      <c r="I256" s="31"/>
    </row>
    <row r="257" spans="1:9" ht="15.75">
      <c r="A257" s="34"/>
      <c r="B257" s="34"/>
      <c r="C257" s="31"/>
      <c r="D257" s="31"/>
      <c r="E257" s="31"/>
      <c r="F257" s="31"/>
      <c r="G257" s="31"/>
      <c r="H257" s="31"/>
      <c r="I257" s="31"/>
    </row>
    <row r="258" spans="1:9" ht="15.75">
      <c r="A258" s="34"/>
      <c r="B258" s="34"/>
      <c r="C258" s="31"/>
      <c r="D258" s="31"/>
      <c r="E258" s="31"/>
      <c r="F258" s="31"/>
      <c r="G258" s="31"/>
      <c r="H258" s="31"/>
      <c r="I258" s="31"/>
    </row>
    <row r="259" spans="1:9" ht="15.75">
      <c r="A259" s="34"/>
      <c r="B259" s="34"/>
      <c r="C259" s="31"/>
      <c r="D259" s="31"/>
      <c r="E259" s="31"/>
      <c r="F259" s="31"/>
      <c r="G259" s="31"/>
      <c r="H259" s="31"/>
      <c r="I259" s="31"/>
    </row>
    <row r="260" spans="1:9" ht="15.75">
      <c r="A260" s="34"/>
      <c r="B260" s="34"/>
      <c r="C260" s="31"/>
      <c r="D260" s="31"/>
      <c r="E260" s="31"/>
      <c r="F260" s="31"/>
      <c r="G260" s="31"/>
      <c r="H260" s="31"/>
      <c r="I260" s="31"/>
    </row>
    <row r="261" spans="1:9" ht="15.75">
      <c r="A261" s="34"/>
      <c r="B261" s="34"/>
      <c r="C261" s="31"/>
      <c r="D261" s="31"/>
      <c r="E261" s="31"/>
      <c r="F261" s="31"/>
      <c r="G261" s="31"/>
      <c r="H261" s="31"/>
      <c r="I261" s="31"/>
    </row>
  </sheetData>
  <sheetProtection selectLockedCells="1" selectUnlockedCells="1"/>
  <mergeCells count="199">
    <mergeCell ref="I1:L1"/>
    <mergeCell ref="A2:D2"/>
    <mergeCell ref="H2:K2"/>
    <mergeCell ref="A3:E3"/>
    <mergeCell ref="H3:K3"/>
    <mergeCell ref="A4:D4"/>
    <mergeCell ref="H4:K4"/>
    <mergeCell ref="B6:C6"/>
    <mergeCell ref="D6:E6"/>
    <mergeCell ref="I6:J6"/>
    <mergeCell ref="B8:L8"/>
    <mergeCell ref="E9:J9"/>
    <mergeCell ref="A11:D11"/>
    <mergeCell ref="E11:L11"/>
    <mergeCell ref="A13:D13"/>
    <mergeCell ref="E13:L13"/>
    <mergeCell ref="A14:B14"/>
    <mergeCell ref="C14:H14"/>
    <mergeCell ref="A16:D16"/>
    <mergeCell ref="E16:K16"/>
    <mergeCell ref="A19:B19"/>
    <mergeCell ref="A30:L30"/>
    <mergeCell ref="A31:L31"/>
    <mergeCell ref="A32:L32"/>
    <mergeCell ref="A33:L33"/>
    <mergeCell ref="A34:L34"/>
    <mergeCell ref="A35:K35"/>
    <mergeCell ref="A36:K36"/>
    <mergeCell ref="A37:L37"/>
    <mergeCell ref="A38:K38"/>
    <mergeCell ref="A39:K39"/>
    <mergeCell ref="A40:K40"/>
    <mergeCell ref="A41:K41"/>
    <mergeCell ref="A42:K42"/>
    <mergeCell ref="A43:K43"/>
    <mergeCell ref="A44:K44"/>
    <mergeCell ref="A45:K45"/>
    <mergeCell ref="A46:L46"/>
    <mergeCell ref="A47:K47"/>
    <mergeCell ref="A48:K48"/>
    <mergeCell ref="A49:K49"/>
    <mergeCell ref="A50:L50"/>
    <mergeCell ref="A51:K51"/>
    <mergeCell ref="A52:K52"/>
    <mergeCell ref="A53:K53"/>
    <mergeCell ref="A54:L54"/>
    <mergeCell ref="A55:D55"/>
    <mergeCell ref="E55:F55"/>
    <mergeCell ref="G55:H55"/>
    <mergeCell ref="A56:D56"/>
    <mergeCell ref="E56:F56"/>
    <mergeCell ref="G56:H56"/>
    <mergeCell ref="A57:D57"/>
    <mergeCell ref="E57:F57"/>
    <mergeCell ref="G57:H57"/>
    <mergeCell ref="A58:D58"/>
    <mergeCell ref="E58:F58"/>
    <mergeCell ref="G58:H58"/>
    <mergeCell ref="A59:D59"/>
    <mergeCell ref="E59:F59"/>
    <mergeCell ref="G59:H59"/>
    <mergeCell ref="A60:D60"/>
    <mergeCell ref="E60:F60"/>
    <mergeCell ref="G60:H60"/>
    <mergeCell ref="A61:D61"/>
    <mergeCell ref="E61:F61"/>
    <mergeCell ref="G61:H61"/>
    <mergeCell ref="A62:D62"/>
    <mergeCell ref="E62:F62"/>
    <mergeCell ref="G62:H62"/>
    <mergeCell ref="A63:D63"/>
    <mergeCell ref="E63:F63"/>
    <mergeCell ref="G63:H63"/>
    <mergeCell ref="A64:D64"/>
    <mergeCell ref="E64:F64"/>
    <mergeCell ref="G64:H64"/>
    <mergeCell ref="A65:D65"/>
    <mergeCell ref="E65:F65"/>
    <mergeCell ref="G65:H65"/>
    <mergeCell ref="A66:D66"/>
    <mergeCell ref="E66:F66"/>
    <mergeCell ref="G66:H66"/>
    <mergeCell ref="A67:D67"/>
    <mergeCell ref="E67:F67"/>
    <mergeCell ref="G67:H67"/>
    <mergeCell ref="A68:D68"/>
    <mergeCell ref="E68:F68"/>
    <mergeCell ref="G68:H68"/>
    <mergeCell ref="A69:D69"/>
    <mergeCell ref="E69:F69"/>
    <mergeCell ref="G69:H69"/>
    <mergeCell ref="A70:D70"/>
    <mergeCell ref="E70:F70"/>
    <mergeCell ref="G70:H70"/>
    <mergeCell ref="A71:D71"/>
    <mergeCell ref="E71:F71"/>
    <mergeCell ref="G71:H71"/>
    <mergeCell ref="A72:D72"/>
    <mergeCell ref="E72:F72"/>
    <mergeCell ref="G72:H72"/>
    <mergeCell ref="A73:D73"/>
    <mergeCell ref="E73:F73"/>
    <mergeCell ref="G73:H73"/>
    <mergeCell ref="A74:D74"/>
    <mergeCell ref="E74:F74"/>
    <mergeCell ref="G74:H74"/>
    <mergeCell ref="A75:D75"/>
    <mergeCell ref="E75:F75"/>
    <mergeCell ref="G75:H75"/>
    <mergeCell ref="A76:D76"/>
    <mergeCell ref="E76:F76"/>
    <mergeCell ref="G76:H76"/>
    <mergeCell ref="A77:D77"/>
    <mergeCell ref="E77:F77"/>
    <mergeCell ref="G77:H77"/>
    <mergeCell ref="A78:D78"/>
    <mergeCell ref="E78:F78"/>
    <mergeCell ref="G78:H78"/>
    <mergeCell ref="A79:D79"/>
    <mergeCell ref="E79:F79"/>
    <mergeCell ref="G79:H79"/>
    <mergeCell ref="A80:D80"/>
    <mergeCell ref="E80:F80"/>
    <mergeCell ref="G80:H80"/>
    <mergeCell ref="A81:D81"/>
    <mergeCell ref="E81:F81"/>
    <mergeCell ref="G81:H81"/>
    <mergeCell ref="A82:D82"/>
    <mergeCell ref="E82:F82"/>
    <mergeCell ref="G82:H82"/>
    <mergeCell ref="A83:D83"/>
    <mergeCell ref="E83:F83"/>
    <mergeCell ref="G83:H83"/>
    <mergeCell ref="A84:L84"/>
    <mergeCell ref="A85:B86"/>
    <mergeCell ref="C85:C86"/>
    <mergeCell ref="D85:D86"/>
    <mergeCell ref="E85:E86"/>
    <mergeCell ref="F85:F86"/>
    <mergeCell ref="G85:G86"/>
    <mergeCell ref="H85:H86"/>
    <mergeCell ref="I85:I86"/>
    <mergeCell ref="A87:B87"/>
    <mergeCell ref="A88:B88"/>
    <mergeCell ref="A90:B90"/>
    <mergeCell ref="A91:B91"/>
    <mergeCell ref="A89:B89"/>
    <mergeCell ref="A92:B92"/>
    <mergeCell ref="A93:B93"/>
    <mergeCell ref="A94:B94"/>
    <mergeCell ref="A95:B95"/>
    <mergeCell ref="A99:B99"/>
    <mergeCell ref="A108:B108"/>
    <mergeCell ref="A97:B97"/>
    <mergeCell ref="A98:B98"/>
    <mergeCell ref="A101:B101"/>
    <mergeCell ref="A102:B102"/>
    <mergeCell ref="A109:B109"/>
    <mergeCell ref="A110:B110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30:C130"/>
    <mergeCell ref="K130:L130"/>
    <mergeCell ref="I131:J131"/>
    <mergeCell ref="K131:L131"/>
    <mergeCell ref="A122:B122"/>
    <mergeCell ref="A123:B123"/>
    <mergeCell ref="A124:B124"/>
    <mergeCell ref="A125:B125"/>
    <mergeCell ref="A126:B126"/>
    <mergeCell ref="A128:C128"/>
    <mergeCell ref="A100:B100"/>
    <mergeCell ref="A132:C132"/>
    <mergeCell ref="D132:F132"/>
    <mergeCell ref="J132:K132"/>
    <mergeCell ref="D133:F133"/>
    <mergeCell ref="H133:I133"/>
    <mergeCell ref="J133:K133"/>
    <mergeCell ref="K128:L128"/>
    <mergeCell ref="I129:J129"/>
    <mergeCell ref="K129:L129"/>
    <mergeCell ref="A96:B96"/>
    <mergeCell ref="A111:B111"/>
    <mergeCell ref="C110:H110"/>
    <mergeCell ref="C111:H111"/>
    <mergeCell ref="C112:H112"/>
    <mergeCell ref="A103:B103"/>
    <mergeCell ref="A104:B104"/>
    <mergeCell ref="A105:B105"/>
    <mergeCell ref="A106:B106"/>
    <mergeCell ref="A107:B107"/>
  </mergeCells>
  <printOptions/>
  <pageMargins left="0.18" right="0.17" top="0.56" bottom="0.18" header="0.5" footer="0.18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2"/>
  <sheetViews>
    <sheetView zoomScale="75" zoomScaleNormal="75" zoomScalePageLayoutView="0" workbookViewId="0" topLeftCell="A1">
      <selection activeCell="O93" sqref="O93"/>
    </sheetView>
  </sheetViews>
  <sheetFormatPr defaultColWidth="11.57421875" defaultRowHeight="15"/>
  <cols>
    <col min="1" max="7" width="11.57421875" style="40" customWidth="1"/>
    <col min="8" max="9" width="11.57421875" style="41" customWidth="1"/>
    <col min="10" max="10" width="15.7109375" style="40" customWidth="1"/>
    <col min="11" max="11" width="15.28125" style="40" customWidth="1"/>
    <col min="12" max="12" width="13.7109375" style="40" customWidth="1"/>
    <col min="13" max="16384" width="11.57421875" style="40" customWidth="1"/>
  </cols>
  <sheetData>
    <row r="1" spans="1:11" ht="23.25" customHeight="1">
      <c r="A1" s="42"/>
      <c r="B1" s="42"/>
      <c r="C1" s="43"/>
      <c r="D1" s="43"/>
      <c r="E1" s="43"/>
      <c r="F1" s="43"/>
      <c r="G1" s="43"/>
      <c r="H1" s="44"/>
      <c r="I1" s="335" t="s">
        <v>144</v>
      </c>
      <c r="J1" s="335"/>
      <c r="K1" s="335"/>
    </row>
    <row r="2" spans="1:11" ht="49.5" customHeight="1">
      <c r="A2" s="42"/>
      <c r="B2" s="42"/>
      <c r="C2" s="43"/>
      <c r="D2" s="43"/>
      <c r="E2" s="43"/>
      <c r="F2" s="43"/>
      <c r="G2" s="43"/>
      <c r="H2" s="44"/>
      <c r="I2" s="335"/>
      <c r="J2" s="335"/>
      <c r="K2" s="335"/>
    </row>
    <row r="3" spans="1:11" ht="15.75">
      <c r="A3" s="42"/>
      <c r="B3" s="42"/>
      <c r="C3" s="43"/>
      <c r="D3" s="43"/>
      <c r="E3" s="43"/>
      <c r="F3" s="43"/>
      <c r="G3" s="43"/>
      <c r="H3" s="44"/>
      <c r="I3" s="46" t="s">
        <v>145</v>
      </c>
      <c r="J3" s="45"/>
      <c r="K3" s="45"/>
    </row>
    <row r="4" spans="1:11" ht="15.75">
      <c r="A4" s="42"/>
      <c r="B4" s="42"/>
      <c r="C4" s="43"/>
      <c r="D4" s="43"/>
      <c r="E4" s="43"/>
      <c r="F4" s="43"/>
      <c r="G4" s="43"/>
      <c r="H4" s="44"/>
      <c r="I4" s="46" t="s">
        <v>146</v>
      </c>
      <c r="J4" s="45"/>
      <c r="K4" s="45"/>
    </row>
    <row r="5" spans="1:11" ht="15.75">
      <c r="A5" s="42"/>
      <c r="B5" s="42"/>
      <c r="C5" s="43"/>
      <c r="D5" s="43"/>
      <c r="E5" s="43"/>
      <c r="F5" s="43"/>
      <c r="G5" s="43"/>
      <c r="H5" s="44"/>
      <c r="I5" s="46"/>
      <c r="J5" s="45"/>
      <c r="K5" s="45"/>
    </row>
    <row r="6" spans="1:11" ht="15.75">
      <c r="A6" s="42"/>
      <c r="B6" s="42"/>
      <c r="C6" s="43"/>
      <c r="D6" s="43"/>
      <c r="E6" s="43"/>
      <c r="F6" s="43"/>
      <c r="G6" s="43"/>
      <c r="H6" s="44"/>
      <c r="I6" s="46" t="s">
        <v>147</v>
      </c>
      <c r="J6" s="45"/>
      <c r="K6" s="45"/>
    </row>
    <row r="7" spans="1:11" ht="15.75">
      <c r="A7" s="42"/>
      <c r="B7" s="42"/>
      <c r="C7" s="43"/>
      <c r="D7" s="43"/>
      <c r="E7" s="43"/>
      <c r="F7" s="43"/>
      <c r="G7" s="43"/>
      <c r="H7" s="44"/>
      <c r="I7" s="47"/>
      <c r="J7" s="45"/>
      <c r="K7" s="45"/>
    </row>
    <row r="8" spans="1:12" ht="15.75">
      <c r="A8" s="42"/>
      <c r="B8" s="42"/>
      <c r="C8" s="43"/>
      <c r="D8" s="43"/>
      <c r="E8" s="43"/>
      <c r="F8" s="43"/>
      <c r="G8" s="43"/>
      <c r="H8" s="44"/>
      <c r="I8" s="44"/>
      <c r="J8" s="47"/>
      <c r="K8" s="45"/>
      <c r="L8" s="45"/>
    </row>
    <row r="9" spans="1:12" ht="30.75" customHeight="1">
      <c r="A9" s="42"/>
      <c r="B9" s="42"/>
      <c r="C9" s="336" t="s">
        <v>148</v>
      </c>
      <c r="D9" s="336"/>
      <c r="E9" s="336"/>
      <c r="F9" s="336"/>
      <c r="G9" s="336"/>
      <c r="H9" s="336"/>
      <c r="I9" s="336"/>
      <c r="J9" s="336"/>
      <c r="K9" s="47"/>
      <c r="L9" s="47"/>
    </row>
    <row r="10" spans="1:12" ht="15.75">
      <c r="A10" s="42"/>
      <c r="B10" s="42"/>
      <c r="C10" s="44"/>
      <c r="D10" s="44"/>
      <c r="E10" s="44"/>
      <c r="F10" s="44"/>
      <c r="G10" s="44"/>
      <c r="H10" s="44"/>
      <c r="I10" s="44"/>
      <c r="J10" s="48"/>
      <c r="K10" s="47"/>
      <c r="L10" s="47"/>
    </row>
    <row r="11" spans="1:12" ht="15.75" customHeight="1">
      <c r="A11" s="337" t="s">
        <v>45</v>
      </c>
      <c r="B11" s="337"/>
      <c r="C11" s="333" t="s">
        <v>149</v>
      </c>
      <c r="D11" s="333" t="s">
        <v>84</v>
      </c>
      <c r="E11" s="333" t="s">
        <v>85</v>
      </c>
      <c r="F11" s="333" t="s">
        <v>86</v>
      </c>
      <c r="G11" s="333" t="s">
        <v>87</v>
      </c>
      <c r="H11" s="338" t="s">
        <v>150</v>
      </c>
      <c r="I11" s="338" t="s">
        <v>151</v>
      </c>
      <c r="J11" s="333" t="s">
        <v>27</v>
      </c>
      <c r="K11" s="333"/>
      <c r="L11" s="333"/>
    </row>
    <row r="12" spans="1:12" ht="51.75" customHeight="1">
      <c r="A12" s="337"/>
      <c r="B12" s="337"/>
      <c r="C12" s="333"/>
      <c r="D12" s="333"/>
      <c r="E12" s="333"/>
      <c r="F12" s="333"/>
      <c r="G12" s="333"/>
      <c r="H12" s="338"/>
      <c r="I12" s="338"/>
      <c r="J12" s="49" t="s">
        <v>89</v>
      </c>
      <c r="K12" s="49" t="s">
        <v>90</v>
      </c>
      <c r="L12" s="49" t="s">
        <v>91</v>
      </c>
    </row>
    <row r="13" spans="1:12" s="54" customFormat="1" ht="49.5" customHeight="1">
      <c r="A13" s="324" t="s">
        <v>152</v>
      </c>
      <c r="B13" s="324"/>
      <c r="C13" s="51"/>
      <c r="D13" s="51"/>
      <c r="E13" s="51"/>
      <c r="F13" s="51"/>
      <c r="G13" s="51"/>
      <c r="H13" s="52"/>
      <c r="I13" s="52"/>
      <c r="J13" s="53">
        <f>J14+J15+J16</f>
        <v>9203500</v>
      </c>
      <c r="K13" s="53">
        <f>K14+K15+K16</f>
        <v>9160700</v>
      </c>
      <c r="L13" s="53">
        <f>L14+L15+L16</f>
        <v>9327000</v>
      </c>
    </row>
    <row r="14" spans="1:12" s="54" customFormat="1" ht="15.75" customHeight="1">
      <c r="A14" s="324" t="s">
        <v>153</v>
      </c>
      <c r="B14" s="324"/>
      <c r="C14" s="51"/>
      <c r="D14" s="51"/>
      <c r="E14" s="51"/>
      <c r="F14" s="51"/>
      <c r="G14" s="51"/>
      <c r="H14" s="52"/>
      <c r="I14" s="52"/>
      <c r="J14" s="53">
        <f>J17+J20+J36+J39</f>
        <v>0</v>
      </c>
      <c r="K14" s="53">
        <f>K17+K20+K36+K39</f>
        <v>0</v>
      </c>
      <c r="L14" s="53">
        <f>L17+L20+L36+L39</f>
        <v>0</v>
      </c>
    </row>
    <row r="15" spans="1:12" s="54" customFormat="1" ht="15.75" customHeight="1">
      <c r="A15" s="324" t="s">
        <v>154</v>
      </c>
      <c r="B15" s="324"/>
      <c r="C15" s="51"/>
      <c r="D15" s="51"/>
      <c r="E15" s="51"/>
      <c r="F15" s="51"/>
      <c r="G15" s="51"/>
      <c r="H15" s="52"/>
      <c r="I15" s="52"/>
      <c r="J15" s="53">
        <f>J37+J40+J41+J223+J238</f>
        <v>5835300</v>
      </c>
      <c r="K15" s="53">
        <f>K37+K40+K41+K223+K238</f>
        <v>5650700</v>
      </c>
      <c r="L15" s="53">
        <f>L37+L40+L41+L223+L238</f>
        <v>5817000</v>
      </c>
    </row>
    <row r="16" spans="1:12" s="54" customFormat="1" ht="15.75" customHeight="1">
      <c r="A16" s="324" t="s">
        <v>155</v>
      </c>
      <c r="B16" s="324"/>
      <c r="C16" s="51"/>
      <c r="D16" s="51"/>
      <c r="E16" s="51"/>
      <c r="F16" s="51"/>
      <c r="G16" s="51"/>
      <c r="H16" s="52"/>
      <c r="I16" s="52"/>
      <c r="J16" s="53">
        <f>J239</f>
        <v>3368200</v>
      </c>
      <c r="K16" s="53">
        <f>K239</f>
        <v>3510000</v>
      </c>
      <c r="L16" s="53">
        <f>L239</f>
        <v>3510000</v>
      </c>
    </row>
    <row r="17" spans="1:12" s="54" customFormat="1" ht="12.75" customHeight="1" hidden="1">
      <c r="A17" s="334" t="s">
        <v>156</v>
      </c>
      <c r="B17" s="334"/>
      <c r="C17" s="56"/>
      <c r="D17" s="57" t="s">
        <v>107</v>
      </c>
      <c r="E17" s="57" t="s">
        <v>108</v>
      </c>
      <c r="F17" s="57" t="s">
        <v>157</v>
      </c>
      <c r="G17" s="57"/>
      <c r="H17" s="58"/>
      <c r="I17" s="58"/>
      <c r="J17" s="59">
        <f>J18+J19</f>
        <v>0</v>
      </c>
      <c r="K17" s="59">
        <f>K18+K19</f>
        <v>0</v>
      </c>
      <c r="L17" s="59">
        <f>L18+L19</f>
        <v>0</v>
      </c>
    </row>
    <row r="18" spans="1:12" s="54" customFormat="1" ht="12.75" customHeight="1" hidden="1">
      <c r="A18" s="330" t="s">
        <v>158</v>
      </c>
      <c r="B18" s="330"/>
      <c r="C18" s="60" t="s">
        <v>159</v>
      </c>
      <c r="D18" s="60" t="s">
        <v>107</v>
      </c>
      <c r="E18" s="60" t="s">
        <v>108</v>
      </c>
      <c r="F18" s="60" t="s">
        <v>157</v>
      </c>
      <c r="G18" s="60" t="s">
        <v>160</v>
      </c>
      <c r="H18" s="52" t="s">
        <v>109</v>
      </c>
      <c r="I18" s="52"/>
      <c r="J18" s="53"/>
      <c r="K18" s="53"/>
      <c r="L18" s="53"/>
    </row>
    <row r="19" spans="1:12" s="54" customFormat="1" ht="12.75" customHeight="1" hidden="1">
      <c r="A19" s="330" t="s">
        <v>161</v>
      </c>
      <c r="B19" s="330"/>
      <c r="C19" s="60" t="s">
        <v>159</v>
      </c>
      <c r="D19" s="60" t="s">
        <v>107</v>
      </c>
      <c r="E19" s="60" t="s">
        <v>108</v>
      </c>
      <c r="F19" s="60" t="s">
        <v>157</v>
      </c>
      <c r="G19" s="60" t="s">
        <v>160</v>
      </c>
      <c r="H19" s="52" t="s">
        <v>113</v>
      </c>
      <c r="I19" s="52"/>
      <c r="J19" s="53"/>
      <c r="K19" s="53"/>
      <c r="L19" s="53"/>
    </row>
    <row r="20" spans="1:12" s="61" customFormat="1" ht="12.75" customHeight="1" hidden="1">
      <c r="A20" s="331" t="s">
        <v>162</v>
      </c>
      <c r="B20" s="331"/>
      <c r="C20" s="57"/>
      <c r="D20" s="57" t="s">
        <v>107</v>
      </c>
      <c r="E20" s="57" t="s">
        <v>108</v>
      </c>
      <c r="F20" s="57" t="s">
        <v>163</v>
      </c>
      <c r="G20" s="57"/>
      <c r="H20" s="58"/>
      <c r="I20" s="58"/>
      <c r="J20" s="59">
        <f>J21+J22+J25+J26+J27+J28+J29+J30+J31+J33+J34</f>
        <v>0</v>
      </c>
      <c r="K20" s="59">
        <f>K21+K22+K25+K26+K27+K28+K29+K30+K31+K33+K34</f>
        <v>0</v>
      </c>
      <c r="L20" s="59">
        <f>L21+L22+L25+L26+L27+L28+L29+L30+L31+L33+L34</f>
        <v>0</v>
      </c>
    </row>
    <row r="21" spans="1:12" s="54" customFormat="1" ht="12.75" customHeight="1" hidden="1">
      <c r="A21" s="328" t="s">
        <v>105</v>
      </c>
      <c r="B21" s="328"/>
      <c r="C21" s="60" t="s">
        <v>159</v>
      </c>
      <c r="D21" s="60" t="s">
        <v>107</v>
      </c>
      <c r="E21" s="60" t="s">
        <v>108</v>
      </c>
      <c r="F21" s="60" t="s">
        <v>163</v>
      </c>
      <c r="G21" s="60"/>
      <c r="H21" s="52" t="s">
        <v>109</v>
      </c>
      <c r="I21" s="52"/>
      <c r="J21" s="53"/>
      <c r="K21" s="53"/>
      <c r="L21" s="53"/>
    </row>
    <row r="22" spans="1:12" s="54" customFormat="1" ht="12.75" customHeight="1" hidden="1">
      <c r="A22" s="328" t="s">
        <v>110</v>
      </c>
      <c r="B22" s="328"/>
      <c r="C22" s="60" t="s">
        <v>159</v>
      </c>
      <c r="D22" s="60" t="s">
        <v>107</v>
      </c>
      <c r="E22" s="60" t="s">
        <v>108</v>
      </c>
      <c r="F22" s="60" t="s">
        <v>163</v>
      </c>
      <c r="G22" s="60"/>
      <c r="H22" s="52" t="s">
        <v>111</v>
      </c>
      <c r="I22" s="52"/>
      <c r="J22" s="53"/>
      <c r="K22" s="53"/>
      <c r="L22" s="53"/>
    </row>
    <row r="23" spans="1:12" s="54" customFormat="1" ht="12.75" customHeight="1" hidden="1">
      <c r="A23" s="332" t="s">
        <v>70</v>
      </c>
      <c r="B23" s="332"/>
      <c r="C23" s="60"/>
      <c r="D23" s="60"/>
      <c r="E23" s="60"/>
      <c r="F23" s="60"/>
      <c r="G23" s="60"/>
      <c r="H23" s="52"/>
      <c r="I23" s="52"/>
      <c r="J23" s="53"/>
      <c r="K23" s="53"/>
      <c r="L23" s="53"/>
    </row>
    <row r="24" spans="1:12" s="54" customFormat="1" ht="12.75" customHeight="1" hidden="1">
      <c r="A24" s="329" t="s">
        <v>164</v>
      </c>
      <c r="B24" s="329"/>
      <c r="C24" s="62" t="s">
        <v>108</v>
      </c>
      <c r="D24" s="62" t="s">
        <v>107</v>
      </c>
      <c r="E24" s="62"/>
      <c r="F24" s="62"/>
      <c r="G24" s="62"/>
      <c r="H24" s="62"/>
      <c r="I24" s="62" t="s">
        <v>165</v>
      </c>
      <c r="J24" s="53"/>
      <c r="K24" s="53"/>
      <c r="L24" s="53"/>
    </row>
    <row r="25" spans="1:12" s="54" customFormat="1" ht="12.75" customHeight="1" hidden="1">
      <c r="A25" s="328" t="s">
        <v>112</v>
      </c>
      <c r="B25" s="328"/>
      <c r="C25" s="60" t="s">
        <v>159</v>
      </c>
      <c r="D25" s="60" t="s">
        <v>107</v>
      </c>
      <c r="E25" s="60" t="s">
        <v>108</v>
      </c>
      <c r="F25" s="60" t="s">
        <v>163</v>
      </c>
      <c r="G25" s="60"/>
      <c r="H25" s="52" t="s">
        <v>113</v>
      </c>
      <c r="I25" s="52"/>
      <c r="J25" s="53"/>
      <c r="K25" s="53"/>
      <c r="L25" s="53"/>
    </row>
    <row r="26" spans="1:12" s="54" customFormat="1" ht="12.75" customHeight="1" hidden="1">
      <c r="A26" s="328" t="s">
        <v>114</v>
      </c>
      <c r="B26" s="328"/>
      <c r="C26" s="60" t="s">
        <v>159</v>
      </c>
      <c r="D26" s="60" t="s">
        <v>107</v>
      </c>
      <c r="E26" s="60" t="s">
        <v>108</v>
      </c>
      <c r="F26" s="60" t="s">
        <v>163</v>
      </c>
      <c r="G26" s="60"/>
      <c r="H26" s="52" t="s">
        <v>115</v>
      </c>
      <c r="I26" s="52"/>
      <c r="J26" s="53"/>
      <c r="K26" s="53"/>
      <c r="L26" s="53"/>
    </row>
    <row r="27" spans="1:12" s="54" customFormat="1" ht="12.75" customHeight="1" hidden="1">
      <c r="A27" s="328" t="s">
        <v>116</v>
      </c>
      <c r="B27" s="328"/>
      <c r="C27" s="60" t="s">
        <v>159</v>
      </c>
      <c r="D27" s="60" t="s">
        <v>107</v>
      </c>
      <c r="E27" s="60" t="s">
        <v>108</v>
      </c>
      <c r="F27" s="60" t="s">
        <v>163</v>
      </c>
      <c r="G27" s="60"/>
      <c r="H27" s="52" t="s">
        <v>117</v>
      </c>
      <c r="I27" s="52"/>
      <c r="J27" s="53"/>
      <c r="K27" s="53"/>
      <c r="L27" s="53"/>
    </row>
    <row r="28" spans="1:12" s="54" customFormat="1" ht="12.75" customHeight="1" hidden="1">
      <c r="A28" s="328" t="s">
        <v>118</v>
      </c>
      <c r="B28" s="328"/>
      <c r="C28" s="60" t="s">
        <v>159</v>
      </c>
      <c r="D28" s="60" t="s">
        <v>107</v>
      </c>
      <c r="E28" s="60" t="s">
        <v>108</v>
      </c>
      <c r="F28" s="60" t="s">
        <v>163</v>
      </c>
      <c r="G28" s="60"/>
      <c r="H28" s="52" t="s">
        <v>119</v>
      </c>
      <c r="I28" s="52"/>
      <c r="J28" s="53"/>
      <c r="K28" s="53"/>
      <c r="L28" s="53"/>
    </row>
    <row r="29" spans="1:12" s="54" customFormat="1" ht="12.75" customHeight="1" hidden="1">
      <c r="A29" s="328" t="s">
        <v>120</v>
      </c>
      <c r="B29" s="328"/>
      <c r="C29" s="60" t="s">
        <v>159</v>
      </c>
      <c r="D29" s="60" t="s">
        <v>107</v>
      </c>
      <c r="E29" s="60" t="s">
        <v>108</v>
      </c>
      <c r="F29" s="60" t="s">
        <v>163</v>
      </c>
      <c r="G29" s="60"/>
      <c r="H29" s="52" t="s">
        <v>121</v>
      </c>
      <c r="I29" s="52"/>
      <c r="J29" s="53"/>
      <c r="K29" s="53"/>
      <c r="L29" s="53"/>
    </row>
    <row r="30" spans="1:12" s="54" customFormat="1" ht="12.75" customHeight="1" hidden="1">
      <c r="A30" s="328" t="s">
        <v>122</v>
      </c>
      <c r="B30" s="328"/>
      <c r="C30" s="60" t="s">
        <v>159</v>
      </c>
      <c r="D30" s="60" t="s">
        <v>107</v>
      </c>
      <c r="E30" s="60" t="s">
        <v>108</v>
      </c>
      <c r="F30" s="60" t="s">
        <v>163</v>
      </c>
      <c r="G30" s="60"/>
      <c r="H30" s="52" t="s">
        <v>123</v>
      </c>
      <c r="I30" s="52"/>
      <c r="J30" s="53"/>
      <c r="K30" s="53"/>
      <c r="L30" s="53"/>
    </row>
    <row r="31" spans="1:12" s="54" customFormat="1" ht="12.75" customHeight="1" hidden="1">
      <c r="A31" s="328" t="s">
        <v>126</v>
      </c>
      <c r="B31" s="328"/>
      <c r="C31" s="60" t="s">
        <v>159</v>
      </c>
      <c r="D31" s="60" t="s">
        <v>107</v>
      </c>
      <c r="E31" s="60" t="s">
        <v>108</v>
      </c>
      <c r="F31" s="60" t="s">
        <v>163</v>
      </c>
      <c r="G31" s="60"/>
      <c r="H31" s="52" t="s">
        <v>125</v>
      </c>
      <c r="I31" s="52"/>
      <c r="J31" s="53"/>
      <c r="K31" s="53"/>
      <c r="L31" s="53"/>
    </row>
    <row r="32" spans="1:12" s="54" customFormat="1" ht="12.75" customHeight="1" hidden="1">
      <c r="A32" s="328" t="s">
        <v>166</v>
      </c>
      <c r="B32" s="328"/>
      <c r="C32" s="60" t="s">
        <v>159</v>
      </c>
      <c r="D32" s="60" t="s">
        <v>107</v>
      </c>
      <c r="E32" s="60" t="s">
        <v>108</v>
      </c>
      <c r="F32" s="60" t="s">
        <v>163</v>
      </c>
      <c r="G32" s="60"/>
      <c r="H32" s="52" t="s">
        <v>127</v>
      </c>
      <c r="I32" s="52"/>
      <c r="J32" s="53"/>
      <c r="K32" s="53"/>
      <c r="L32" s="53"/>
    </row>
    <row r="33" spans="1:12" s="54" customFormat="1" ht="12.75" customHeight="1" hidden="1">
      <c r="A33" s="328" t="s">
        <v>128</v>
      </c>
      <c r="B33" s="328"/>
      <c r="C33" s="60" t="s">
        <v>159</v>
      </c>
      <c r="D33" s="60" t="s">
        <v>107</v>
      </c>
      <c r="E33" s="60" t="s">
        <v>108</v>
      </c>
      <c r="F33" s="60" t="s">
        <v>163</v>
      </c>
      <c r="G33" s="60"/>
      <c r="H33" s="52" t="s">
        <v>129</v>
      </c>
      <c r="I33" s="52"/>
      <c r="J33" s="53"/>
      <c r="K33" s="53"/>
      <c r="L33" s="53"/>
    </row>
    <row r="34" spans="1:12" s="54" customFormat="1" ht="12.75" customHeight="1" hidden="1">
      <c r="A34" s="328" t="s">
        <v>130</v>
      </c>
      <c r="B34" s="328"/>
      <c r="C34" s="60" t="s">
        <v>159</v>
      </c>
      <c r="D34" s="60" t="s">
        <v>107</v>
      </c>
      <c r="E34" s="60" t="s">
        <v>108</v>
      </c>
      <c r="F34" s="60" t="s">
        <v>163</v>
      </c>
      <c r="G34" s="60"/>
      <c r="H34" s="52" t="s">
        <v>131</v>
      </c>
      <c r="I34" s="52"/>
      <c r="J34" s="53"/>
      <c r="K34" s="53"/>
      <c r="L34" s="53"/>
    </row>
    <row r="35" spans="1:12" s="54" customFormat="1" ht="12.75" customHeight="1" hidden="1">
      <c r="A35" s="326" t="s">
        <v>167</v>
      </c>
      <c r="B35" s="326"/>
      <c r="C35" s="57"/>
      <c r="D35" s="57" t="s">
        <v>107</v>
      </c>
      <c r="E35" s="57" t="s">
        <v>108</v>
      </c>
      <c r="F35" s="57" t="s">
        <v>163</v>
      </c>
      <c r="G35" s="57" t="s">
        <v>168</v>
      </c>
      <c r="H35" s="57" t="s">
        <v>123</v>
      </c>
      <c r="I35" s="57"/>
      <c r="J35" s="59">
        <f>J36+J37</f>
        <v>0</v>
      </c>
      <c r="K35" s="59">
        <f>K36+K37</f>
        <v>0</v>
      </c>
      <c r="L35" s="59">
        <f>L36+L37</f>
        <v>0</v>
      </c>
    </row>
    <row r="36" spans="1:12" s="54" customFormat="1" ht="12.75" customHeight="1" hidden="1">
      <c r="A36" s="325" t="s">
        <v>169</v>
      </c>
      <c r="B36" s="325"/>
      <c r="C36" s="63" t="s">
        <v>159</v>
      </c>
      <c r="D36" s="63" t="s">
        <v>107</v>
      </c>
      <c r="E36" s="63" t="s">
        <v>108</v>
      </c>
      <c r="F36" s="63" t="s">
        <v>170</v>
      </c>
      <c r="G36" s="63" t="s">
        <v>168</v>
      </c>
      <c r="H36" s="63" t="s">
        <v>123</v>
      </c>
      <c r="I36" s="63" t="s">
        <v>171</v>
      </c>
      <c r="J36" s="64"/>
      <c r="K36" s="64"/>
      <c r="L36" s="64"/>
    </row>
    <row r="37" spans="1:12" s="54" customFormat="1" ht="12.75" customHeight="1" hidden="1">
      <c r="A37" s="325" t="s">
        <v>172</v>
      </c>
      <c r="B37" s="325"/>
      <c r="C37" s="63" t="s">
        <v>108</v>
      </c>
      <c r="D37" s="63" t="s">
        <v>107</v>
      </c>
      <c r="E37" s="63" t="s">
        <v>108</v>
      </c>
      <c r="F37" s="63" t="s">
        <v>170</v>
      </c>
      <c r="G37" s="63" t="s">
        <v>168</v>
      </c>
      <c r="H37" s="63" t="s">
        <v>123</v>
      </c>
      <c r="I37" s="63" t="s">
        <v>171</v>
      </c>
      <c r="J37" s="64"/>
      <c r="K37" s="64"/>
      <c r="L37" s="64"/>
    </row>
    <row r="38" spans="1:12" s="54" customFormat="1" ht="12.75" customHeight="1" hidden="1">
      <c r="A38" s="326" t="s">
        <v>173</v>
      </c>
      <c r="B38" s="326"/>
      <c r="C38" s="55"/>
      <c r="D38" s="65" t="s">
        <v>107</v>
      </c>
      <c r="E38" s="65" t="s">
        <v>108</v>
      </c>
      <c r="F38" s="65" t="s">
        <v>174</v>
      </c>
      <c r="G38" s="65">
        <v>521</v>
      </c>
      <c r="H38" s="57" t="s">
        <v>115</v>
      </c>
      <c r="I38" s="57"/>
      <c r="J38" s="66">
        <f>J39+J40</f>
        <v>0</v>
      </c>
      <c r="K38" s="66">
        <f>K39+K40</f>
        <v>0</v>
      </c>
      <c r="L38" s="66">
        <f>L39+L40</f>
        <v>0</v>
      </c>
    </row>
    <row r="39" spans="1:12" ht="17.25" customHeight="1">
      <c r="A39" s="327" t="s">
        <v>169</v>
      </c>
      <c r="B39" s="327"/>
      <c r="C39" s="67" t="s">
        <v>159</v>
      </c>
      <c r="D39" s="67" t="s">
        <v>107</v>
      </c>
      <c r="E39" s="67" t="s">
        <v>108</v>
      </c>
      <c r="F39" s="67" t="s">
        <v>174</v>
      </c>
      <c r="G39" s="67" t="s">
        <v>168</v>
      </c>
      <c r="H39" s="67" t="s">
        <v>115</v>
      </c>
      <c r="I39" s="67"/>
      <c r="J39" s="68"/>
      <c r="K39" s="68"/>
      <c r="L39" s="68"/>
    </row>
    <row r="40" spans="1:12" ht="15" customHeight="1">
      <c r="A40" s="327" t="s">
        <v>172</v>
      </c>
      <c r="B40" s="327"/>
      <c r="C40" s="67" t="s">
        <v>108</v>
      </c>
      <c r="D40" s="67" t="s">
        <v>107</v>
      </c>
      <c r="E40" s="67" t="s">
        <v>108</v>
      </c>
      <c r="F40" s="67" t="s">
        <v>174</v>
      </c>
      <c r="G40" s="67" t="s">
        <v>168</v>
      </c>
      <c r="H40" s="67" t="s">
        <v>115</v>
      </c>
      <c r="I40" s="67"/>
      <c r="J40" s="68"/>
      <c r="K40" s="68"/>
      <c r="L40" s="68"/>
    </row>
    <row r="41" spans="1:12" s="54" customFormat="1" ht="93.75" customHeight="1">
      <c r="A41" s="324" t="s">
        <v>175</v>
      </c>
      <c r="B41" s="324"/>
      <c r="C41" s="52" t="s">
        <v>108</v>
      </c>
      <c r="D41" s="58" t="s">
        <v>107</v>
      </c>
      <c r="E41" s="58" t="s">
        <v>108</v>
      </c>
      <c r="F41" s="58" t="s">
        <v>176</v>
      </c>
      <c r="G41" s="58" t="s">
        <v>177</v>
      </c>
      <c r="H41" s="52"/>
      <c r="I41" s="52"/>
      <c r="J41" s="59">
        <f>J42+J132</f>
        <v>4975600</v>
      </c>
      <c r="K41" s="59">
        <f>K42+K132</f>
        <v>5171100</v>
      </c>
      <c r="L41" s="59">
        <f>L42+L132</f>
        <v>5337400</v>
      </c>
    </row>
    <row r="42" spans="1:12" s="54" customFormat="1" ht="29.25" customHeight="1">
      <c r="A42" s="324" t="s">
        <v>178</v>
      </c>
      <c r="B42" s="324"/>
      <c r="C42" s="58" t="s">
        <v>108</v>
      </c>
      <c r="D42" s="58" t="s">
        <v>107</v>
      </c>
      <c r="E42" s="58" t="s">
        <v>108</v>
      </c>
      <c r="F42" s="58" t="s">
        <v>176</v>
      </c>
      <c r="G42" s="58" t="s">
        <v>177</v>
      </c>
      <c r="H42" s="52"/>
      <c r="I42" s="52"/>
      <c r="J42" s="53">
        <f>J43+J47+J51+J55+J56+J60+J66+J71+J85+J99+J111+J119</f>
        <v>3333100</v>
      </c>
      <c r="K42" s="53">
        <f>K43+K47+K51+K55+K56+K60+K66+K71+K85+K99+K111+K119</f>
        <v>3402200</v>
      </c>
      <c r="L42" s="53">
        <f>L43+L47+L51+L55+L56+L60+L66+L71+L85+L99+L111+L119</f>
        <v>3468700</v>
      </c>
    </row>
    <row r="43" spans="1:12" s="71" customFormat="1" ht="15.75" customHeight="1">
      <c r="A43" s="318" t="s">
        <v>105</v>
      </c>
      <c r="B43" s="318"/>
      <c r="C43" s="69" t="s">
        <v>108</v>
      </c>
      <c r="D43" s="69" t="s">
        <v>107</v>
      </c>
      <c r="E43" s="69" t="s">
        <v>108</v>
      </c>
      <c r="F43" s="69" t="s">
        <v>176</v>
      </c>
      <c r="G43" s="69" t="s">
        <v>177</v>
      </c>
      <c r="H43" s="69" t="s">
        <v>109</v>
      </c>
      <c r="I43" s="69"/>
      <c r="J43" s="70">
        <f>J45+J46</f>
        <v>2072500</v>
      </c>
      <c r="K43" s="70">
        <f>K45+K46</f>
        <v>2081000</v>
      </c>
      <c r="L43" s="70">
        <f>L45+L46</f>
        <v>2086000</v>
      </c>
    </row>
    <row r="44" spans="1:12" ht="15.75" customHeight="1">
      <c r="A44" s="317" t="s">
        <v>70</v>
      </c>
      <c r="B44" s="317"/>
      <c r="C44" s="72" t="s">
        <v>108</v>
      </c>
      <c r="D44" s="72" t="s">
        <v>107</v>
      </c>
      <c r="E44" s="72"/>
      <c r="F44" s="72"/>
      <c r="G44" s="72"/>
      <c r="H44" s="72"/>
      <c r="I44" s="72"/>
      <c r="J44" s="73"/>
      <c r="K44" s="73"/>
      <c r="L44" s="73"/>
    </row>
    <row r="45" spans="1:12" ht="15.75" customHeight="1">
      <c r="A45" s="315" t="s">
        <v>179</v>
      </c>
      <c r="B45" s="315"/>
      <c r="C45" s="72" t="s">
        <v>108</v>
      </c>
      <c r="D45" s="72" t="s">
        <v>107</v>
      </c>
      <c r="E45" s="74"/>
      <c r="F45" s="74"/>
      <c r="G45" s="74"/>
      <c r="H45" s="74"/>
      <c r="I45" s="74" t="s">
        <v>180</v>
      </c>
      <c r="J45" s="75"/>
      <c r="K45" s="75"/>
      <c r="L45" s="75"/>
    </row>
    <row r="46" spans="1:12" ht="35.25" customHeight="1">
      <c r="A46" s="315" t="s">
        <v>181</v>
      </c>
      <c r="B46" s="315"/>
      <c r="C46" s="72" t="s">
        <v>108</v>
      </c>
      <c r="D46" s="72" t="s">
        <v>107</v>
      </c>
      <c r="E46" s="74" t="s">
        <v>108</v>
      </c>
      <c r="F46" s="74" t="s">
        <v>176</v>
      </c>
      <c r="G46" s="74" t="s">
        <v>177</v>
      </c>
      <c r="H46" s="74" t="s">
        <v>109</v>
      </c>
      <c r="I46" s="74" t="s">
        <v>182</v>
      </c>
      <c r="J46" s="76">
        <v>2072500</v>
      </c>
      <c r="K46" s="76">
        <v>2081000</v>
      </c>
      <c r="L46" s="76">
        <v>2086000</v>
      </c>
    </row>
    <row r="47" spans="1:12" s="71" customFormat="1" ht="15.75" customHeight="1">
      <c r="A47" s="318" t="s">
        <v>110</v>
      </c>
      <c r="B47" s="318"/>
      <c r="C47" s="69" t="s">
        <v>108</v>
      </c>
      <c r="D47" s="69" t="s">
        <v>107</v>
      </c>
      <c r="E47" s="69" t="s">
        <v>108</v>
      </c>
      <c r="F47" s="69" t="s">
        <v>176</v>
      </c>
      <c r="G47" s="69" t="s">
        <v>177</v>
      </c>
      <c r="H47" s="69" t="s">
        <v>111</v>
      </c>
      <c r="I47" s="69"/>
      <c r="J47" s="70">
        <f>J49+J50</f>
        <v>11800</v>
      </c>
      <c r="K47" s="70">
        <f>K49+K50</f>
        <v>11800</v>
      </c>
      <c r="L47" s="70">
        <f>L49+L50</f>
        <v>11800</v>
      </c>
    </row>
    <row r="48" spans="1:12" s="71" customFormat="1" ht="15.75" customHeight="1">
      <c r="A48" s="317" t="s">
        <v>70</v>
      </c>
      <c r="B48" s="317"/>
      <c r="C48" s="69"/>
      <c r="D48" s="69"/>
      <c r="E48" s="69"/>
      <c r="F48" s="69"/>
      <c r="G48" s="69"/>
      <c r="H48" s="69"/>
      <c r="I48" s="69"/>
      <c r="J48" s="70"/>
      <c r="K48" s="70"/>
      <c r="L48" s="70"/>
    </row>
    <row r="49" spans="1:12" ht="15.75" customHeight="1">
      <c r="A49" s="315" t="s">
        <v>179</v>
      </c>
      <c r="B49" s="315"/>
      <c r="C49" s="72" t="s">
        <v>108</v>
      </c>
      <c r="D49" s="72" t="s">
        <v>107</v>
      </c>
      <c r="E49" s="74"/>
      <c r="F49" s="74"/>
      <c r="G49" s="74"/>
      <c r="H49" s="74"/>
      <c r="I49" s="74" t="s">
        <v>180</v>
      </c>
      <c r="J49" s="73"/>
      <c r="K49" s="73"/>
      <c r="L49" s="73"/>
    </row>
    <row r="50" spans="1:12" ht="34.5" customHeight="1">
      <c r="A50" s="315" t="s">
        <v>164</v>
      </c>
      <c r="B50" s="315"/>
      <c r="C50" s="74" t="s">
        <v>108</v>
      </c>
      <c r="D50" s="74" t="s">
        <v>107</v>
      </c>
      <c r="E50" s="74" t="s">
        <v>108</v>
      </c>
      <c r="F50" s="74" t="s">
        <v>176</v>
      </c>
      <c r="G50" s="74" t="s">
        <v>177</v>
      </c>
      <c r="H50" s="74" t="s">
        <v>111</v>
      </c>
      <c r="I50" s="74" t="s">
        <v>183</v>
      </c>
      <c r="J50" s="75">
        <v>11800</v>
      </c>
      <c r="K50" s="75">
        <v>11800</v>
      </c>
      <c r="L50" s="75">
        <v>11800</v>
      </c>
    </row>
    <row r="51" spans="1:12" ht="33" customHeight="1">
      <c r="A51" s="318" t="s">
        <v>112</v>
      </c>
      <c r="B51" s="318"/>
      <c r="C51" s="69" t="s">
        <v>108</v>
      </c>
      <c r="D51" s="69" t="s">
        <v>107</v>
      </c>
      <c r="E51" s="69" t="s">
        <v>108</v>
      </c>
      <c r="F51" s="69" t="s">
        <v>176</v>
      </c>
      <c r="G51" s="69" t="s">
        <v>177</v>
      </c>
      <c r="H51" s="69" t="s">
        <v>113</v>
      </c>
      <c r="I51" s="69"/>
      <c r="J51" s="70">
        <f>J53+J54</f>
        <v>625900</v>
      </c>
      <c r="K51" s="70">
        <f>K53+K54</f>
        <v>628400</v>
      </c>
      <c r="L51" s="70">
        <f>L53+L54</f>
        <v>629700</v>
      </c>
    </row>
    <row r="52" spans="1:12" ht="15.75" customHeight="1">
      <c r="A52" s="317" t="s">
        <v>70</v>
      </c>
      <c r="B52" s="317"/>
      <c r="C52" s="69"/>
      <c r="D52" s="69"/>
      <c r="E52" s="69"/>
      <c r="F52" s="69"/>
      <c r="G52" s="69"/>
      <c r="H52" s="69"/>
      <c r="I52" s="69"/>
      <c r="J52" s="70"/>
      <c r="K52" s="70"/>
      <c r="L52" s="70"/>
    </row>
    <row r="53" spans="1:12" ht="15.75" customHeight="1">
      <c r="A53" s="315" t="s">
        <v>179</v>
      </c>
      <c r="B53" s="315"/>
      <c r="C53" s="72" t="s">
        <v>108</v>
      </c>
      <c r="D53" s="72" t="s">
        <v>107</v>
      </c>
      <c r="E53" s="74"/>
      <c r="F53" s="74"/>
      <c r="G53" s="74"/>
      <c r="H53" s="74"/>
      <c r="I53" s="74" t="s">
        <v>180</v>
      </c>
      <c r="J53" s="73"/>
      <c r="K53" s="73"/>
      <c r="L53" s="73"/>
    </row>
    <row r="54" spans="1:12" ht="51" customHeight="1">
      <c r="A54" s="315" t="s">
        <v>184</v>
      </c>
      <c r="B54" s="315"/>
      <c r="C54" s="72" t="s">
        <v>108</v>
      </c>
      <c r="D54" s="72" t="s">
        <v>107</v>
      </c>
      <c r="E54" s="74" t="s">
        <v>108</v>
      </c>
      <c r="F54" s="74" t="s">
        <v>176</v>
      </c>
      <c r="G54" s="74" t="s">
        <v>177</v>
      </c>
      <c r="H54" s="74" t="s">
        <v>113</v>
      </c>
      <c r="I54" s="74" t="s">
        <v>182</v>
      </c>
      <c r="J54" s="73">
        <v>625900</v>
      </c>
      <c r="K54" s="73">
        <v>628400</v>
      </c>
      <c r="L54" s="73">
        <v>629700</v>
      </c>
    </row>
    <row r="55" spans="1:12" ht="12.75" customHeight="1" hidden="1">
      <c r="A55" s="318" t="s">
        <v>114</v>
      </c>
      <c r="B55" s="318"/>
      <c r="C55" s="69" t="s">
        <v>108</v>
      </c>
      <c r="D55" s="69" t="s">
        <v>107</v>
      </c>
      <c r="E55" s="69" t="s">
        <v>108</v>
      </c>
      <c r="F55" s="69" t="s">
        <v>176</v>
      </c>
      <c r="G55" s="69" t="s">
        <v>177</v>
      </c>
      <c r="H55" s="69" t="s">
        <v>115</v>
      </c>
      <c r="I55" s="69"/>
      <c r="J55" s="70"/>
      <c r="K55" s="70"/>
      <c r="L55" s="70"/>
    </row>
    <row r="56" spans="1:12" ht="12.75" customHeight="1" hidden="1">
      <c r="A56" s="318" t="s">
        <v>116</v>
      </c>
      <c r="B56" s="318"/>
      <c r="C56" s="69" t="s">
        <v>108</v>
      </c>
      <c r="D56" s="69" t="s">
        <v>107</v>
      </c>
      <c r="E56" s="69" t="s">
        <v>108</v>
      </c>
      <c r="F56" s="69" t="s">
        <v>176</v>
      </c>
      <c r="G56" s="69" t="s">
        <v>177</v>
      </c>
      <c r="H56" s="69" t="s">
        <v>117</v>
      </c>
      <c r="I56" s="69"/>
      <c r="J56" s="70">
        <f>J58+J59</f>
        <v>0</v>
      </c>
      <c r="K56" s="70">
        <f>K58+K59</f>
        <v>0</v>
      </c>
      <c r="L56" s="70">
        <f>L58+L59</f>
        <v>0</v>
      </c>
    </row>
    <row r="57" spans="1:12" ht="12.75" customHeight="1" hidden="1">
      <c r="A57" s="317" t="s">
        <v>70</v>
      </c>
      <c r="B57" s="317"/>
      <c r="C57" s="69"/>
      <c r="D57" s="69"/>
      <c r="E57" s="69"/>
      <c r="F57" s="69"/>
      <c r="G57" s="69"/>
      <c r="H57" s="69"/>
      <c r="I57" s="69"/>
      <c r="J57" s="70"/>
      <c r="K57" s="70"/>
      <c r="L57" s="70"/>
    </row>
    <row r="58" spans="1:12" ht="12.75" customHeight="1" hidden="1">
      <c r="A58" s="315" t="s">
        <v>185</v>
      </c>
      <c r="B58" s="315"/>
      <c r="C58" s="72" t="s">
        <v>108</v>
      </c>
      <c r="D58" s="72" t="s">
        <v>107</v>
      </c>
      <c r="E58" s="74"/>
      <c r="F58" s="74"/>
      <c r="G58" s="74"/>
      <c r="H58" s="74"/>
      <c r="I58" s="74" t="s">
        <v>186</v>
      </c>
      <c r="J58" s="75"/>
      <c r="K58" s="75"/>
      <c r="L58" s="75"/>
    </row>
    <row r="59" spans="1:12" ht="12.75" customHeight="1" hidden="1">
      <c r="A59" s="315" t="s">
        <v>187</v>
      </c>
      <c r="B59" s="315"/>
      <c r="C59" s="72"/>
      <c r="D59" s="72"/>
      <c r="E59" s="74"/>
      <c r="F59" s="74"/>
      <c r="G59" s="74"/>
      <c r="H59" s="74"/>
      <c r="I59" s="74" t="s">
        <v>182</v>
      </c>
      <c r="J59" s="75"/>
      <c r="K59" s="75"/>
      <c r="L59" s="75"/>
    </row>
    <row r="60" spans="1:12" s="71" customFormat="1" ht="12.75" customHeight="1" hidden="1">
      <c r="A60" s="318" t="s">
        <v>118</v>
      </c>
      <c r="B60" s="318"/>
      <c r="C60" s="69" t="s">
        <v>108</v>
      </c>
      <c r="D60" s="69" t="s">
        <v>107</v>
      </c>
      <c r="E60" s="69" t="s">
        <v>108</v>
      </c>
      <c r="F60" s="69" t="s">
        <v>176</v>
      </c>
      <c r="G60" s="69" t="s">
        <v>177</v>
      </c>
      <c r="H60" s="69" t="s">
        <v>119</v>
      </c>
      <c r="I60" s="69"/>
      <c r="J60" s="70">
        <f>J62+J63+J64+J65</f>
        <v>0</v>
      </c>
      <c r="K60" s="70">
        <f>K62+K63+K64+K65</f>
        <v>0</v>
      </c>
      <c r="L60" s="70">
        <f>L62+L63+L64+L65</f>
        <v>0</v>
      </c>
    </row>
    <row r="61" spans="1:12" s="71" customFormat="1" ht="12.75" customHeight="1" hidden="1">
      <c r="A61" s="317" t="s">
        <v>70</v>
      </c>
      <c r="B61" s="317"/>
      <c r="C61" s="69"/>
      <c r="D61" s="69"/>
      <c r="E61" s="69"/>
      <c r="F61" s="69"/>
      <c r="G61" s="69"/>
      <c r="H61" s="69"/>
      <c r="I61" s="69"/>
      <c r="J61" s="70"/>
      <c r="K61" s="70"/>
      <c r="L61" s="70"/>
    </row>
    <row r="62" spans="1:12" ht="12.75" customHeight="1" hidden="1">
      <c r="A62" s="315" t="s">
        <v>188</v>
      </c>
      <c r="B62" s="315"/>
      <c r="C62" s="74" t="s">
        <v>108</v>
      </c>
      <c r="D62" s="74" t="s">
        <v>107</v>
      </c>
      <c r="E62" s="74"/>
      <c r="F62" s="74"/>
      <c r="G62" s="74"/>
      <c r="H62" s="74"/>
      <c r="I62" s="74" t="s">
        <v>189</v>
      </c>
      <c r="J62" s="75"/>
      <c r="K62" s="75"/>
      <c r="L62" s="75"/>
    </row>
    <row r="63" spans="1:12" ht="12.75" customHeight="1" hidden="1">
      <c r="A63" s="315" t="s">
        <v>190</v>
      </c>
      <c r="B63" s="315"/>
      <c r="C63" s="74" t="s">
        <v>108</v>
      </c>
      <c r="D63" s="74" t="s">
        <v>107</v>
      </c>
      <c r="E63" s="74"/>
      <c r="F63" s="74"/>
      <c r="G63" s="74"/>
      <c r="H63" s="74"/>
      <c r="I63" s="74" t="s">
        <v>191</v>
      </c>
      <c r="J63" s="75"/>
      <c r="K63" s="75"/>
      <c r="L63" s="75"/>
    </row>
    <row r="64" spans="1:12" ht="12.75" customHeight="1" hidden="1">
      <c r="A64" s="315" t="s">
        <v>192</v>
      </c>
      <c r="B64" s="315"/>
      <c r="C64" s="74" t="s">
        <v>108</v>
      </c>
      <c r="D64" s="74" t="s">
        <v>107</v>
      </c>
      <c r="E64" s="74"/>
      <c r="F64" s="74"/>
      <c r="G64" s="74"/>
      <c r="H64" s="74"/>
      <c r="I64" s="74" t="s">
        <v>193</v>
      </c>
      <c r="J64" s="75"/>
      <c r="K64" s="75"/>
      <c r="L64" s="75"/>
    </row>
    <row r="65" spans="1:12" ht="12.75" customHeight="1" hidden="1">
      <c r="A65" s="315" t="s">
        <v>194</v>
      </c>
      <c r="B65" s="315"/>
      <c r="C65" s="74" t="s">
        <v>108</v>
      </c>
      <c r="D65" s="74" t="s">
        <v>107</v>
      </c>
      <c r="E65" s="74"/>
      <c r="F65" s="74"/>
      <c r="G65" s="74"/>
      <c r="H65" s="74"/>
      <c r="I65" s="74" t="s">
        <v>195</v>
      </c>
      <c r="J65" s="75"/>
      <c r="K65" s="75"/>
      <c r="L65" s="75"/>
    </row>
    <row r="66" spans="1:12" s="71" customFormat="1" ht="12.75" customHeight="1" hidden="1">
      <c r="A66" s="318" t="s">
        <v>120</v>
      </c>
      <c r="B66" s="318"/>
      <c r="C66" s="69" t="s">
        <v>108</v>
      </c>
      <c r="D66" s="69" t="s">
        <v>107</v>
      </c>
      <c r="E66" s="69" t="s">
        <v>108</v>
      </c>
      <c r="F66" s="69" t="s">
        <v>176</v>
      </c>
      <c r="G66" s="69" t="s">
        <v>177</v>
      </c>
      <c r="H66" s="69" t="s">
        <v>121</v>
      </c>
      <c r="I66" s="69"/>
      <c r="J66" s="70">
        <f>J68+J69+J70</f>
        <v>0</v>
      </c>
      <c r="K66" s="70">
        <f>K68+K69+K70</f>
        <v>0</v>
      </c>
      <c r="L66" s="70">
        <f>L68+L69+L70</f>
        <v>0</v>
      </c>
    </row>
    <row r="67" spans="1:12" ht="12.75" customHeight="1" hidden="1">
      <c r="A67" s="317" t="s">
        <v>70</v>
      </c>
      <c r="B67" s="317"/>
      <c r="C67" s="72"/>
      <c r="D67" s="72"/>
      <c r="E67" s="72"/>
      <c r="F67" s="72"/>
      <c r="G67" s="72"/>
      <c r="H67" s="72"/>
      <c r="I67" s="72"/>
      <c r="J67" s="73"/>
      <c r="K67" s="73"/>
      <c r="L67" s="73"/>
    </row>
    <row r="68" spans="1:12" s="77" customFormat="1" ht="12.75" customHeight="1" hidden="1">
      <c r="A68" s="315" t="s">
        <v>196</v>
      </c>
      <c r="B68" s="315"/>
      <c r="C68" s="74" t="s">
        <v>108</v>
      </c>
      <c r="D68" s="74" t="s">
        <v>107</v>
      </c>
      <c r="E68" s="74"/>
      <c r="F68" s="74"/>
      <c r="G68" s="74"/>
      <c r="H68" s="74"/>
      <c r="I68" s="74" t="s">
        <v>197</v>
      </c>
      <c r="J68" s="75"/>
      <c r="K68" s="75"/>
      <c r="L68" s="75"/>
    </row>
    <row r="69" spans="1:12" s="77" customFormat="1" ht="12.75" customHeight="1" hidden="1">
      <c r="A69" s="315" t="s">
        <v>198</v>
      </c>
      <c r="B69" s="315"/>
      <c r="C69" s="74" t="s">
        <v>108</v>
      </c>
      <c r="D69" s="74" t="s">
        <v>107</v>
      </c>
      <c r="E69" s="74"/>
      <c r="F69" s="74"/>
      <c r="G69" s="74"/>
      <c r="H69" s="74"/>
      <c r="I69" s="74" t="s">
        <v>182</v>
      </c>
      <c r="J69" s="75"/>
      <c r="K69" s="75"/>
      <c r="L69" s="75"/>
    </row>
    <row r="70" spans="1:12" ht="12.75" customHeight="1" hidden="1">
      <c r="A70" s="315" t="s">
        <v>199</v>
      </c>
      <c r="B70" s="315"/>
      <c r="C70" s="74" t="s">
        <v>108</v>
      </c>
      <c r="D70" s="74" t="s">
        <v>107</v>
      </c>
      <c r="E70" s="74"/>
      <c r="F70" s="74"/>
      <c r="G70" s="74"/>
      <c r="H70" s="74"/>
      <c r="I70" s="74" t="s">
        <v>200</v>
      </c>
      <c r="J70" s="75"/>
      <c r="K70" s="75"/>
      <c r="L70" s="75"/>
    </row>
    <row r="71" spans="1:12" s="71" customFormat="1" ht="12.75" customHeight="1" hidden="1">
      <c r="A71" s="318" t="s">
        <v>122</v>
      </c>
      <c r="B71" s="318"/>
      <c r="C71" s="69" t="s">
        <v>108</v>
      </c>
      <c r="D71" s="69" t="s">
        <v>107</v>
      </c>
      <c r="E71" s="69" t="s">
        <v>108</v>
      </c>
      <c r="F71" s="69" t="s">
        <v>176</v>
      </c>
      <c r="G71" s="69" t="s">
        <v>177</v>
      </c>
      <c r="H71" s="69" t="s">
        <v>123</v>
      </c>
      <c r="I71" s="69"/>
      <c r="J71" s="70">
        <f>SUM(J73:J84)</f>
        <v>0</v>
      </c>
      <c r="K71" s="70">
        <f>SUM(K73:K84)</f>
        <v>0</v>
      </c>
      <c r="L71" s="70">
        <f>SUM(L73:L84)</f>
        <v>0</v>
      </c>
    </row>
    <row r="72" spans="1:12" ht="12.75" customHeight="1" hidden="1">
      <c r="A72" s="317" t="s">
        <v>70</v>
      </c>
      <c r="B72" s="317"/>
      <c r="C72" s="72"/>
      <c r="D72" s="72"/>
      <c r="E72" s="72"/>
      <c r="F72" s="72"/>
      <c r="G72" s="72"/>
      <c r="H72" s="72"/>
      <c r="I72" s="72"/>
      <c r="J72" s="73"/>
      <c r="K72" s="73"/>
      <c r="L72" s="73"/>
    </row>
    <row r="73" spans="1:12" ht="12.75" customHeight="1" hidden="1">
      <c r="A73" s="315" t="s">
        <v>201</v>
      </c>
      <c r="B73" s="315"/>
      <c r="C73" s="74" t="s">
        <v>108</v>
      </c>
      <c r="D73" s="74" t="s">
        <v>107</v>
      </c>
      <c r="E73" s="74"/>
      <c r="F73" s="74"/>
      <c r="G73" s="74"/>
      <c r="H73" s="72"/>
      <c r="I73" s="74" t="s">
        <v>171</v>
      </c>
      <c r="J73" s="73"/>
      <c r="K73" s="73"/>
      <c r="L73" s="73"/>
    </row>
    <row r="74" spans="1:12" ht="12.75" customHeight="1" hidden="1">
      <c r="A74" s="315" t="s">
        <v>202</v>
      </c>
      <c r="B74" s="315"/>
      <c r="C74" s="74" t="s">
        <v>108</v>
      </c>
      <c r="D74" s="74" t="s">
        <v>107</v>
      </c>
      <c r="E74" s="74"/>
      <c r="F74" s="74"/>
      <c r="G74" s="74"/>
      <c r="H74" s="72"/>
      <c r="I74" s="74" t="s">
        <v>203</v>
      </c>
      <c r="J74" s="73"/>
      <c r="K74" s="73"/>
      <c r="L74" s="73"/>
    </row>
    <row r="75" spans="1:12" ht="12.75" customHeight="1" hidden="1">
      <c r="A75" s="315" t="s">
        <v>204</v>
      </c>
      <c r="B75" s="315"/>
      <c r="C75" s="74" t="s">
        <v>108</v>
      </c>
      <c r="D75" s="74" t="s">
        <v>107</v>
      </c>
      <c r="E75" s="74"/>
      <c r="F75" s="74"/>
      <c r="G75" s="74"/>
      <c r="H75" s="72"/>
      <c r="I75" s="74" t="s">
        <v>182</v>
      </c>
      <c r="J75" s="73"/>
      <c r="K75" s="73"/>
      <c r="L75" s="73"/>
    </row>
    <row r="76" spans="1:12" ht="12.75" customHeight="1" hidden="1">
      <c r="A76" s="316" t="s">
        <v>205</v>
      </c>
      <c r="B76" s="316"/>
      <c r="C76" s="74" t="s">
        <v>108</v>
      </c>
      <c r="D76" s="74" t="s">
        <v>107</v>
      </c>
      <c r="E76" s="74"/>
      <c r="F76" s="74"/>
      <c r="G76" s="74"/>
      <c r="H76" s="72"/>
      <c r="I76" s="74" t="s">
        <v>206</v>
      </c>
      <c r="J76" s="73"/>
      <c r="K76" s="73"/>
      <c r="L76" s="73"/>
    </row>
    <row r="77" spans="1:12" ht="12.75" customHeight="1" hidden="1">
      <c r="A77" s="316" t="s">
        <v>207</v>
      </c>
      <c r="B77" s="316"/>
      <c r="C77" s="74" t="s">
        <v>108</v>
      </c>
      <c r="D77" s="74" t="s">
        <v>107</v>
      </c>
      <c r="E77" s="74"/>
      <c r="F77" s="74"/>
      <c r="G77" s="74"/>
      <c r="H77" s="72"/>
      <c r="I77" s="74" t="s">
        <v>208</v>
      </c>
      <c r="J77" s="73"/>
      <c r="K77" s="73"/>
      <c r="L77" s="73"/>
    </row>
    <row r="78" spans="1:12" ht="12.75" customHeight="1" hidden="1">
      <c r="A78" s="315" t="s">
        <v>209</v>
      </c>
      <c r="B78" s="315"/>
      <c r="C78" s="74" t="s">
        <v>108</v>
      </c>
      <c r="D78" s="74" t="s">
        <v>107</v>
      </c>
      <c r="E78" s="74"/>
      <c r="F78" s="74"/>
      <c r="G78" s="74"/>
      <c r="H78" s="72"/>
      <c r="I78" s="74" t="s">
        <v>210</v>
      </c>
      <c r="J78" s="75"/>
      <c r="K78" s="75"/>
      <c r="L78" s="73"/>
    </row>
    <row r="79" spans="1:12" ht="12.75" customHeight="1" hidden="1">
      <c r="A79" s="315" t="s">
        <v>211</v>
      </c>
      <c r="B79" s="315"/>
      <c r="C79" s="74" t="s">
        <v>108</v>
      </c>
      <c r="D79" s="74" t="s">
        <v>107</v>
      </c>
      <c r="E79" s="74"/>
      <c r="F79" s="74"/>
      <c r="G79" s="74"/>
      <c r="H79" s="72"/>
      <c r="I79" s="74" t="s">
        <v>212</v>
      </c>
      <c r="J79" s="75"/>
      <c r="K79" s="75"/>
      <c r="L79" s="73"/>
    </row>
    <row r="80" spans="1:12" ht="12.75" customHeight="1" hidden="1">
      <c r="A80" s="315" t="s">
        <v>213</v>
      </c>
      <c r="B80" s="315"/>
      <c r="C80" s="74" t="s">
        <v>108</v>
      </c>
      <c r="D80" s="74" t="s">
        <v>107</v>
      </c>
      <c r="E80" s="74"/>
      <c r="F80" s="74"/>
      <c r="G80" s="74"/>
      <c r="H80" s="72"/>
      <c r="I80" s="74" t="s">
        <v>182</v>
      </c>
      <c r="J80" s="75"/>
      <c r="K80" s="75"/>
      <c r="L80" s="73"/>
    </row>
    <row r="81" spans="1:12" ht="12.75" customHeight="1" hidden="1">
      <c r="A81" s="315" t="s">
        <v>199</v>
      </c>
      <c r="B81" s="315"/>
      <c r="C81" s="74" t="s">
        <v>108</v>
      </c>
      <c r="D81" s="74" t="s">
        <v>107</v>
      </c>
      <c r="E81" s="74"/>
      <c r="F81" s="74"/>
      <c r="G81" s="74"/>
      <c r="H81" s="74"/>
      <c r="I81" s="74" t="s">
        <v>200</v>
      </c>
      <c r="J81" s="73"/>
      <c r="K81" s="73"/>
      <c r="L81" s="73"/>
    </row>
    <row r="82" spans="1:12" ht="12.75" customHeight="1" hidden="1">
      <c r="A82" s="315" t="s">
        <v>179</v>
      </c>
      <c r="B82" s="315"/>
      <c r="C82" s="72" t="s">
        <v>108</v>
      </c>
      <c r="D82" s="72" t="s">
        <v>107</v>
      </c>
      <c r="E82" s="74"/>
      <c r="F82" s="74"/>
      <c r="G82" s="74"/>
      <c r="H82" s="74"/>
      <c r="I82" s="74" t="s">
        <v>180</v>
      </c>
      <c r="J82" s="73"/>
      <c r="K82" s="73"/>
      <c r="L82" s="73"/>
    </row>
    <row r="83" spans="1:12" ht="12.75" customHeight="1" hidden="1">
      <c r="A83" s="315" t="s">
        <v>214</v>
      </c>
      <c r="B83" s="315"/>
      <c r="C83" s="72" t="s">
        <v>108</v>
      </c>
      <c r="D83" s="72" t="s">
        <v>107</v>
      </c>
      <c r="E83" s="74"/>
      <c r="F83" s="74"/>
      <c r="G83" s="74"/>
      <c r="H83" s="74"/>
      <c r="I83" s="74"/>
      <c r="J83" s="73"/>
      <c r="K83" s="73"/>
      <c r="L83" s="73"/>
    </row>
    <row r="84" spans="1:12" ht="12.75" customHeight="1" hidden="1">
      <c r="A84" s="315" t="s">
        <v>215</v>
      </c>
      <c r="B84" s="315"/>
      <c r="C84" s="72" t="s">
        <v>108</v>
      </c>
      <c r="D84" s="72" t="s">
        <v>107</v>
      </c>
      <c r="E84" s="74"/>
      <c r="F84" s="74"/>
      <c r="G84" s="74"/>
      <c r="H84" s="74"/>
      <c r="I84" s="74"/>
      <c r="J84" s="73"/>
      <c r="K84" s="73"/>
      <c r="L84" s="73"/>
    </row>
    <row r="85" spans="1:12" s="71" customFormat="1" ht="12.75" customHeight="1" hidden="1">
      <c r="A85" s="318" t="s">
        <v>124</v>
      </c>
      <c r="B85" s="318"/>
      <c r="C85" s="69" t="s">
        <v>108</v>
      </c>
      <c r="D85" s="69" t="s">
        <v>107</v>
      </c>
      <c r="E85" s="69" t="s">
        <v>108</v>
      </c>
      <c r="F85" s="69" t="s">
        <v>176</v>
      </c>
      <c r="G85" s="69" t="s">
        <v>177</v>
      </c>
      <c r="H85" s="69" t="s">
        <v>125</v>
      </c>
      <c r="I85" s="69"/>
      <c r="J85" s="70">
        <f>SUM(J87:J98)</f>
        <v>0</v>
      </c>
      <c r="K85" s="70">
        <f>SUM(K87:K98)</f>
        <v>0</v>
      </c>
      <c r="L85" s="70">
        <f>SUM(L87:L98)</f>
        <v>0</v>
      </c>
    </row>
    <row r="86" spans="1:12" ht="12.75" customHeight="1" hidden="1">
      <c r="A86" s="317" t="s">
        <v>216</v>
      </c>
      <c r="B86" s="317"/>
      <c r="C86" s="72"/>
      <c r="D86" s="72"/>
      <c r="E86" s="72"/>
      <c r="F86" s="72"/>
      <c r="G86" s="72"/>
      <c r="H86" s="72"/>
      <c r="I86" s="72"/>
      <c r="J86" s="73"/>
      <c r="K86" s="73"/>
      <c r="L86" s="73"/>
    </row>
    <row r="87" spans="1:12" ht="12.75" customHeight="1" hidden="1">
      <c r="A87" s="316" t="s">
        <v>217</v>
      </c>
      <c r="B87" s="316"/>
      <c r="C87" s="74" t="s">
        <v>108</v>
      </c>
      <c r="D87" s="74" t="s">
        <v>107</v>
      </c>
      <c r="E87" s="74"/>
      <c r="F87" s="74"/>
      <c r="G87" s="74"/>
      <c r="H87" s="72"/>
      <c r="I87" s="74" t="s">
        <v>218</v>
      </c>
      <c r="J87" s="75"/>
      <c r="K87" s="75"/>
      <c r="L87" s="75"/>
    </row>
    <row r="88" spans="1:12" ht="12.75" customHeight="1" hidden="1">
      <c r="A88" s="316" t="s">
        <v>205</v>
      </c>
      <c r="B88" s="316"/>
      <c r="C88" s="74" t="s">
        <v>108</v>
      </c>
      <c r="D88" s="74" t="s">
        <v>107</v>
      </c>
      <c r="E88" s="74"/>
      <c r="F88" s="74"/>
      <c r="G88" s="74"/>
      <c r="H88" s="72"/>
      <c r="I88" s="74" t="s">
        <v>206</v>
      </c>
      <c r="J88" s="75"/>
      <c r="K88" s="75"/>
      <c r="L88" s="75"/>
    </row>
    <row r="89" spans="1:12" ht="12.75" customHeight="1" hidden="1">
      <c r="A89" s="316" t="s">
        <v>207</v>
      </c>
      <c r="B89" s="316"/>
      <c r="C89" s="74" t="s">
        <v>108</v>
      </c>
      <c r="D89" s="74" t="s">
        <v>107</v>
      </c>
      <c r="E89" s="74"/>
      <c r="F89" s="74"/>
      <c r="G89" s="74"/>
      <c r="H89" s="72"/>
      <c r="I89" s="74" t="s">
        <v>208</v>
      </c>
      <c r="J89" s="75"/>
      <c r="K89" s="75"/>
      <c r="L89" s="75"/>
    </row>
    <row r="90" spans="1:12" ht="12.75" customHeight="1" hidden="1">
      <c r="A90" s="316" t="s">
        <v>219</v>
      </c>
      <c r="B90" s="316"/>
      <c r="C90" s="74" t="s">
        <v>108</v>
      </c>
      <c r="D90" s="74" t="s">
        <v>107</v>
      </c>
      <c r="E90" s="74"/>
      <c r="F90" s="74"/>
      <c r="G90" s="74"/>
      <c r="H90" s="74"/>
      <c r="I90" s="74" t="s">
        <v>220</v>
      </c>
      <c r="J90" s="75"/>
      <c r="K90" s="75"/>
      <c r="L90" s="75"/>
    </row>
    <row r="91" spans="1:12" ht="12.75" customHeight="1" hidden="1">
      <c r="A91" s="316" t="s">
        <v>221</v>
      </c>
      <c r="B91" s="316"/>
      <c r="C91" s="74" t="s">
        <v>108</v>
      </c>
      <c r="D91" s="74" t="s">
        <v>107</v>
      </c>
      <c r="E91" s="74"/>
      <c r="F91" s="74"/>
      <c r="G91" s="74"/>
      <c r="H91" s="74"/>
      <c r="I91" s="74" t="s">
        <v>222</v>
      </c>
      <c r="J91" s="75"/>
      <c r="K91" s="75"/>
      <c r="L91" s="75"/>
    </row>
    <row r="92" spans="1:12" ht="12.75" customHeight="1" hidden="1">
      <c r="A92" s="315" t="s">
        <v>196</v>
      </c>
      <c r="B92" s="315"/>
      <c r="C92" s="74" t="s">
        <v>108</v>
      </c>
      <c r="D92" s="74" t="s">
        <v>107</v>
      </c>
      <c r="E92" s="74"/>
      <c r="F92" s="74"/>
      <c r="G92" s="74"/>
      <c r="H92" s="74"/>
      <c r="I92" s="74" t="s">
        <v>197</v>
      </c>
      <c r="J92" s="75"/>
      <c r="K92" s="75"/>
      <c r="L92" s="75"/>
    </row>
    <row r="93" spans="1:12" ht="12.75" customHeight="1" hidden="1">
      <c r="A93" s="315" t="s">
        <v>199</v>
      </c>
      <c r="B93" s="315"/>
      <c r="C93" s="74" t="s">
        <v>108</v>
      </c>
      <c r="D93" s="74" t="s">
        <v>107</v>
      </c>
      <c r="E93" s="74"/>
      <c r="F93" s="74"/>
      <c r="G93" s="74"/>
      <c r="H93" s="74"/>
      <c r="I93" s="74" t="s">
        <v>200</v>
      </c>
      <c r="J93" s="75"/>
      <c r="K93" s="75"/>
      <c r="L93" s="75"/>
    </row>
    <row r="94" spans="1:12" ht="12.75" customHeight="1" hidden="1">
      <c r="A94" s="315" t="s">
        <v>223</v>
      </c>
      <c r="B94" s="315"/>
      <c r="C94" s="74" t="s">
        <v>108</v>
      </c>
      <c r="D94" s="74" t="s">
        <v>107</v>
      </c>
      <c r="E94" s="74"/>
      <c r="F94" s="74"/>
      <c r="G94" s="74"/>
      <c r="H94" s="74"/>
      <c r="I94" s="74" t="s">
        <v>224</v>
      </c>
      <c r="J94" s="75"/>
      <c r="K94" s="75"/>
      <c r="L94" s="75"/>
    </row>
    <row r="95" spans="1:12" ht="12.75" customHeight="1" hidden="1">
      <c r="A95" s="315" t="s">
        <v>185</v>
      </c>
      <c r="B95" s="315"/>
      <c r="C95" s="74"/>
      <c r="D95" s="74"/>
      <c r="E95" s="74"/>
      <c r="F95" s="74"/>
      <c r="G95" s="74"/>
      <c r="H95" s="74"/>
      <c r="I95" s="74" t="s">
        <v>186</v>
      </c>
      <c r="J95" s="75"/>
      <c r="K95" s="75"/>
      <c r="L95" s="75"/>
    </row>
    <row r="96" spans="1:12" ht="12.75" customHeight="1" hidden="1">
      <c r="A96" s="315" t="s">
        <v>179</v>
      </c>
      <c r="B96" s="315"/>
      <c r="C96" s="72" t="s">
        <v>108</v>
      </c>
      <c r="D96" s="72" t="s">
        <v>107</v>
      </c>
      <c r="E96" s="74"/>
      <c r="F96" s="74"/>
      <c r="G96" s="74"/>
      <c r="H96" s="74"/>
      <c r="I96" s="74" t="s">
        <v>180</v>
      </c>
      <c r="J96" s="75"/>
      <c r="K96" s="75"/>
      <c r="L96" s="75"/>
    </row>
    <row r="97" spans="1:12" ht="12.75" customHeight="1" hidden="1">
      <c r="A97" s="315" t="s">
        <v>214</v>
      </c>
      <c r="B97" s="315"/>
      <c r="C97" s="74"/>
      <c r="D97" s="74"/>
      <c r="E97" s="74"/>
      <c r="F97" s="74"/>
      <c r="G97" s="74"/>
      <c r="H97" s="74"/>
      <c r="I97" s="74"/>
      <c r="J97" s="75"/>
      <c r="K97" s="75"/>
      <c r="L97" s="75"/>
    </row>
    <row r="98" spans="1:12" ht="12.75" customHeight="1" hidden="1">
      <c r="A98" s="315" t="s">
        <v>215</v>
      </c>
      <c r="B98" s="315"/>
      <c r="C98" s="74"/>
      <c r="D98" s="74"/>
      <c r="E98" s="74"/>
      <c r="F98" s="74"/>
      <c r="G98" s="74"/>
      <c r="H98" s="74"/>
      <c r="I98" s="74"/>
      <c r="J98" s="75"/>
      <c r="K98" s="75"/>
      <c r="L98" s="75"/>
    </row>
    <row r="99" spans="1:12" s="71" customFormat="1" ht="12.75" customHeight="1" hidden="1">
      <c r="A99" s="318" t="s">
        <v>126</v>
      </c>
      <c r="B99" s="318"/>
      <c r="C99" s="69" t="s">
        <v>108</v>
      </c>
      <c r="D99" s="69" t="s">
        <v>107</v>
      </c>
      <c r="E99" s="69" t="s">
        <v>108</v>
      </c>
      <c r="F99" s="69" t="s">
        <v>176</v>
      </c>
      <c r="G99" s="69" t="s">
        <v>177</v>
      </c>
      <c r="H99" s="69" t="s">
        <v>127</v>
      </c>
      <c r="I99" s="69"/>
      <c r="J99" s="70">
        <f>SUM(J101:J110)</f>
        <v>0</v>
      </c>
      <c r="K99" s="70">
        <f>SUM(K101:K110)</f>
        <v>0</v>
      </c>
      <c r="L99" s="70">
        <f>SUM(L101:L110)</f>
        <v>0</v>
      </c>
    </row>
    <row r="100" spans="1:12" ht="12.75" customHeight="1" hidden="1">
      <c r="A100" s="317" t="s">
        <v>216</v>
      </c>
      <c r="B100" s="317"/>
      <c r="C100" s="72"/>
      <c r="D100" s="72"/>
      <c r="E100" s="72"/>
      <c r="F100" s="72"/>
      <c r="G100" s="72"/>
      <c r="H100" s="72"/>
      <c r="I100" s="72"/>
      <c r="J100" s="73"/>
      <c r="K100" s="73"/>
      <c r="L100" s="73"/>
    </row>
    <row r="101" spans="1:12" ht="12.75" customHeight="1" hidden="1">
      <c r="A101" s="315" t="s">
        <v>225</v>
      </c>
      <c r="B101" s="315"/>
      <c r="C101" s="74" t="s">
        <v>108</v>
      </c>
      <c r="D101" s="74" t="s">
        <v>107</v>
      </c>
      <c r="E101" s="74"/>
      <c r="F101" s="74"/>
      <c r="G101" s="74"/>
      <c r="H101" s="72"/>
      <c r="I101" s="74"/>
      <c r="J101" s="75"/>
      <c r="K101" s="75"/>
      <c r="L101" s="75"/>
    </row>
    <row r="102" spans="1:12" ht="12.75" customHeight="1" hidden="1">
      <c r="A102" s="315" t="s">
        <v>226</v>
      </c>
      <c r="B102" s="315"/>
      <c r="C102" s="74" t="s">
        <v>108</v>
      </c>
      <c r="D102" s="74" t="s">
        <v>107</v>
      </c>
      <c r="E102" s="74"/>
      <c r="F102" s="74"/>
      <c r="G102" s="74"/>
      <c r="H102" s="72"/>
      <c r="I102" s="74"/>
      <c r="J102" s="75"/>
      <c r="K102" s="75"/>
      <c r="L102" s="75"/>
    </row>
    <row r="103" spans="1:12" ht="12.75" customHeight="1" hidden="1">
      <c r="A103" s="315" t="s">
        <v>227</v>
      </c>
      <c r="B103" s="315"/>
      <c r="C103" s="74" t="s">
        <v>108</v>
      </c>
      <c r="D103" s="74" t="s">
        <v>107</v>
      </c>
      <c r="E103" s="74"/>
      <c r="F103" s="74"/>
      <c r="G103" s="74"/>
      <c r="H103" s="74"/>
      <c r="I103" s="74"/>
      <c r="J103" s="75"/>
      <c r="K103" s="75"/>
      <c r="L103" s="75"/>
    </row>
    <row r="104" spans="1:12" ht="12.75" customHeight="1" hidden="1">
      <c r="A104" s="315" t="s">
        <v>228</v>
      </c>
      <c r="B104" s="315"/>
      <c r="C104" s="74" t="s">
        <v>108</v>
      </c>
      <c r="D104" s="74" t="s">
        <v>107</v>
      </c>
      <c r="E104" s="74"/>
      <c r="F104" s="74"/>
      <c r="G104" s="74"/>
      <c r="H104" s="74"/>
      <c r="I104" s="74"/>
      <c r="J104" s="75"/>
      <c r="K104" s="75"/>
      <c r="L104" s="75"/>
    </row>
    <row r="105" spans="1:12" ht="12.75" customHeight="1" hidden="1">
      <c r="A105" s="316" t="s">
        <v>221</v>
      </c>
      <c r="B105" s="316"/>
      <c r="C105" s="74" t="s">
        <v>108</v>
      </c>
      <c r="D105" s="74" t="s">
        <v>107</v>
      </c>
      <c r="E105" s="74"/>
      <c r="F105" s="74"/>
      <c r="G105" s="74"/>
      <c r="H105" s="74"/>
      <c r="I105" s="74" t="s">
        <v>222</v>
      </c>
      <c r="J105" s="75"/>
      <c r="K105" s="75"/>
      <c r="L105" s="75"/>
    </row>
    <row r="106" spans="1:12" ht="12.75" customHeight="1" hidden="1">
      <c r="A106" s="315" t="s">
        <v>196</v>
      </c>
      <c r="B106" s="315"/>
      <c r="C106" s="74" t="s">
        <v>108</v>
      </c>
      <c r="D106" s="74" t="s">
        <v>107</v>
      </c>
      <c r="E106" s="74"/>
      <c r="F106" s="74"/>
      <c r="G106" s="74"/>
      <c r="H106" s="74"/>
      <c r="I106" s="74" t="s">
        <v>197</v>
      </c>
      <c r="J106" s="75"/>
      <c r="K106" s="75"/>
      <c r="L106" s="75"/>
    </row>
    <row r="107" spans="1:12" ht="12.75" customHeight="1" hidden="1">
      <c r="A107" s="315" t="s">
        <v>199</v>
      </c>
      <c r="B107" s="315"/>
      <c r="C107" s="74" t="s">
        <v>108</v>
      </c>
      <c r="D107" s="74" t="s">
        <v>107</v>
      </c>
      <c r="E107" s="74"/>
      <c r="F107" s="74"/>
      <c r="G107" s="74"/>
      <c r="H107" s="74"/>
      <c r="I107" s="74" t="s">
        <v>200</v>
      </c>
      <c r="J107" s="75"/>
      <c r="K107" s="75"/>
      <c r="L107" s="75"/>
    </row>
    <row r="108" spans="1:12" ht="12.75" customHeight="1" hidden="1">
      <c r="A108" s="315" t="s">
        <v>199</v>
      </c>
      <c r="B108" s="315"/>
      <c r="C108" s="74" t="s">
        <v>108</v>
      </c>
      <c r="D108" s="74" t="s">
        <v>107</v>
      </c>
      <c r="E108" s="74"/>
      <c r="F108" s="74"/>
      <c r="G108" s="74"/>
      <c r="H108" s="74"/>
      <c r="I108" s="74" t="s">
        <v>200</v>
      </c>
      <c r="J108" s="75"/>
      <c r="K108" s="75"/>
      <c r="L108" s="75"/>
    </row>
    <row r="109" spans="1:12" ht="12.75" customHeight="1" hidden="1">
      <c r="A109" s="315" t="s">
        <v>185</v>
      </c>
      <c r="B109" s="315"/>
      <c r="C109" s="74"/>
      <c r="D109" s="74"/>
      <c r="E109" s="74"/>
      <c r="F109" s="74"/>
      <c r="G109" s="74"/>
      <c r="H109" s="74"/>
      <c r="I109" s="74" t="s">
        <v>186</v>
      </c>
      <c r="J109" s="75"/>
      <c r="K109" s="75"/>
      <c r="L109" s="75"/>
    </row>
    <row r="110" spans="1:12" ht="12.75" customHeight="1" hidden="1">
      <c r="A110" s="315" t="s">
        <v>215</v>
      </c>
      <c r="B110" s="315"/>
      <c r="C110" s="74"/>
      <c r="D110" s="74"/>
      <c r="E110" s="74"/>
      <c r="F110" s="74"/>
      <c r="G110" s="74"/>
      <c r="H110" s="74"/>
      <c r="I110" s="74"/>
      <c r="J110" s="75"/>
      <c r="K110" s="75"/>
      <c r="L110" s="75"/>
    </row>
    <row r="111" spans="1:12" s="71" customFormat="1" ht="12.75" customHeight="1" hidden="1">
      <c r="A111" s="318" t="s">
        <v>229</v>
      </c>
      <c r="B111" s="318"/>
      <c r="C111" s="69" t="s">
        <v>108</v>
      </c>
      <c r="D111" s="69" t="s">
        <v>107</v>
      </c>
      <c r="E111" s="69" t="s">
        <v>108</v>
      </c>
      <c r="F111" s="69" t="s">
        <v>176</v>
      </c>
      <c r="G111" s="69" t="s">
        <v>177</v>
      </c>
      <c r="H111" s="69" t="s">
        <v>129</v>
      </c>
      <c r="I111" s="69"/>
      <c r="J111" s="70">
        <f>SUM(J113:J118)</f>
        <v>0</v>
      </c>
      <c r="K111" s="70">
        <f>SUM(K113:K118)</f>
        <v>0</v>
      </c>
      <c r="L111" s="70">
        <f>SUM(L113:L118)</f>
        <v>0</v>
      </c>
    </row>
    <row r="112" spans="1:12" ht="12.75" customHeight="1" hidden="1">
      <c r="A112" s="317" t="s">
        <v>216</v>
      </c>
      <c r="B112" s="317"/>
      <c r="C112" s="72"/>
      <c r="D112" s="72"/>
      <c r="E112" s="72"/>
      <c r="F112" s="72"/>
      <c r="G112" s="72"/>
      <c r="H112" s="72"/>
      <c r="I112" s="72"/>
      <c r="J112" s="73"/>
      <c r="K112" s="73"/>
      <c r="L112" s="73"/>
    </row>
    <row r="113" spans="1:12" ht="12.75" customHeight="1" hidden="1">
      <c r="A113" s="315" t="s">
        <v>230</v>
      </c>
      <c r="B113" s="315"/>
      <c r="C113" s="74" t="s">
        <v>108</v>
      </c>
      <c r="D113" s="74" t="s">
        <v>107</v>
      </c>
      <c r="E113" s="74"/>
      <c r="F113" s="74"/>
      <c r="G113" s="74"/>
      <c r="H113" s="74"/>
      <c r="I113" s="74" t="s">
        <v>182</v>
      </c>
      <c r="J113" s="75"/>
      <c r="K113" s="75"/>
      <c r="L113" s="75"/>
    </row>
    <row r="114" spans="1:12" ht="12.75" customHeight="1" hidden="1">
      <c r="A114" s="316" t="s">
        <v>207</v>
      </c>
      <c r="B114" s="316"/>
      <c r="C114" s="74" t="s">
        <v>108</v>
      </c>
      <c r="D114" s="74" t="s">
        <v>107</v>
      </c>
      <c r="E114" s="74"/>
      <c r="F114" s="74"/>
      <c r="G114" s="74"/>
      <c r="H114" s="72"/>
      <c r="I114" s="74" t="s">
        <v>208</v>
      </c>
      <c r="J114" s="75"/>
      <c r="K114" s="75"/>
      <c r="L114" s="75"/>
    </row>
    <row r="115" spans="1:12" ht="12.75" customHeight="1" hidden="1">
      <c r="A115" s="315" t="s">
        <v>231</v>
      </c>
      <c r="B115" s="315"/>
      <c r="C115" s="74" t="s">
        <v>108</v>
      </c>
      <c r="D115" s="74" t="s">
        <v>107</v>
      </c>
      <c r="E115" s="74"/>
      <c r="F115" s="74"/>
      <c r="G115" s="74"/>
      <c r="H115" s="74"/>
      <c r="I115" s="74" t="s">
        <v>232</v>
      </c>
      <c r="J115" s="75"/>
      <c r="K115" s="75"/>
      <c r="L115" s="75"/>
    </row>
    <row r="116" spans="1:12" ht="12.75" customHeight="1" hidden="1">
      <c r="A116" s="315" t="s">
        <v>179</v>
      </c>
      <c r="B116" s="315"/>
      <c r="C116" s="72" t="s">
        <v>108</v>
      </c>
      <c r="D116" s="72" t="s">
        <v>107</v>
      </c>
      <c r="E116" s="74"/>
      <c r="F116" s="74"/>
      <c r="G116" s="74"/>
      <c r="H116" s="74"/>
      <c r="I116" s="74" t="s">
        <v>180</v>
      </c>
      <c r="J116" s="75"/>
      <c r="K116" s="75"/>
      <c r="L116" s="75"/>
    </row>
    <row r="117" spans="1:12" ht="12.75" customHeight="1" hidden="1">
      <c r="A117" s="315" t="s">
        <v>214</v>
      </c>
      <c r="B117" s="315"/>
      <c r="C117" s="74"/>
      <c r="D117" s="74"/>
      <c r="E117" s="74"/>
      <c r="F117" s="74"/>
      <c r="G117" s="74"/>
      <c r="H117" s="74"/>
      <c r="I117" s="74"/>
      <c r="J117" s="75"/>
      <c r="K117" s="75"/>
      <c r="L117" s="75"/>
    </row>
    <row r="118" spans="1:12" ht="12.75" customHeight="1" hidden="1">
      <c r="A118" s="315" t="s">
        <v>215</v>
      </c>
      <c r="B118" s="315"/>
      <c r="C118" s="74"/>
      <c r="D118" s="74"/>
      <c r="E118" s="74"/>
      <c r="F118" s="74"/>
      <c r="G118" s="74"/>
      <c r="H118" s="74"/>
      <c r="I118" s="74"/>
      <c r="J118" s="75"/>
      <c r="K118" s="75"/>
      <c r="L118" s="75"/>
    </row>
    <row r="119" spans="1:12" s="71" customFormat="1" ht="75" customHeight="1">
      <c r="A119" s="318" t="s">
        <v>130</v>
      </c>
      <c r="B119" s="318"/>
      <c r="C119" s="69" t="s">
        <v>108</v>
      </c>
      <c r="D119" s="69" t="s">
        <v>107</v>
      </c>
      <c r="E119" s="69" t="s">
        <v>108</v>
      </c>
      <c r="F119" s="69" t="s">
        <v>176</v>
      </c>
      <c r="G119" s="69" t="s">
        <v>177</v>
      </c>
      <c r="H119" s="69" t="s">
        <v>131</v>
      </c>
      <c r="I119" s="69"/>
      <c r="J119" s="70">
        <f>SUM(J121:J131)</f>
        <v>622900</v>
      </c>
      <c r="K119" s="70">
        <f>SUM(K121:K131)</f>
        <v>681000</v>
      </c>
      <c r="L119" s="70">
        <f>SUM(L121:L131)</f>
        <v>741200</v>
      </c>
    </row>
    <row r="120" spans="1:12" s="71" customFormat="1" ht="15.75" customHeight="1">
      <c r="A120" s="317" t="s">
        <v>70</v>
      </c>
      <c r="B120" s="317"/>
      <c r="C120" s="69"/>
      <c r="D120" s="69"/>
      <c r="E120" s="69"/>
      <c r="F120" s="69"/>
      <c r="G120" s="69"/>
      <c r="H120" s="69"/>
      <c r="I120" s="69"/>
      <c r="J120" s="70"/>
      <c r="K120" s="70"/>
      <c r="L120" s="70"/>
    </row>
    <row r="121" spans="1:12" s="71" customFormat="1" ht="12.75" customHeight="1" hidden="1">
      <c r="A121" s="317" t="s">
        <v>233</v>
      </c>
      <c r="B121" s="317"/>
      <c r="C121" s="74" t="s">
        <v>108</v>
      </c>
      <c r="D121" s="74" t="s">
        <v>107</v>
      </c>
      <c r="E121" s="69"/>
      <c r="F121" s="69"/>
      <c r="G121" s="69"/>
      <c r="H121" s="69"/>
      <c r="I121" s="74" t="s">
        <v>182</v>
      </c>
      <c r="J121" s="75"/>
      <c r="K121" s="75"/>
      <c r="L121" s="75"/>
    </row>
    <row r="122" spans="1:12" ht="12.75" customHeight="1" hidden="1">
      <c r="A122" s="316" t="s">
        <v>207</v>
      </c>
      <c r="B122" s="316"/>
      <c r="C122" s="74" t="s">
        <v>108</v>
      </c>
      <c r="D122" s="74" t="s">
        <v>107</v>
      </c>
      <c r="E122" s="74"/>
      <c r="F122" s="74"/>
      <c r="G122" s="74"/>
      <c r="H122" s="72"/>
      <c r="I122" s="74" t="s">
        <v>208</v>
      </c>
      <c r="J122" s="73"/>
      <c r="K122" s="73"/>
      <c r="L122" s="73"/>
    </row>
    <row r="123" spans="1:12" ht="12.75" customHeight="1" hidden="1">
      <c r="A123" s="316" t="s">
        <v>221</v>
      </c>
      <c r="B123" s="316"/>
      <c r="C123" s="74" t="s">
        <v>108</v>
      </c>
      <c r="D123" s="74" t="s">
        <v>107</v>
      </c>
      <c r="E123" s="74"/>
      <c r="F123" s="74"/>
      <c r="G123" s="74"/>
      <c r="H123" s="74"/>
      <c r="I123" s="74" t="s">
        <v>222</v>
      </c>
      <c r="J123" s="73"/>
      <c r="K123" s="73"/>
      <c r="L123" s="73"/>
    </row>
    <row r="124" spans="1:12" ht="12.75" customHeight="1" hidden="1">
      <c r="A124" s="315" t="s">
        <v>196</v>
      </c>
      <c r="B124" s="315"/>
      <c r="C124" s="74" t="s">
        <v>108</v>
      </c>
      <c r="D124" s="74" t="s">
        <v>107</v>
      </c>
      <c r="E124" s="74"/>
      <c r="F124" s="74"/>
      <c r="G124" s="74"/>
      <c r="H124" s="74"/>
      <c r="I124" s="74" t="s">
        <v>197</v>
      </c>
      <c r="J124" s="73"/>
      <c r="K124" s="73"/>
      <c r="L124" s="73"/>
    </row>
    <row r="125" spans="1:12" ht="12.75" customHeight="1" hidden="1">
      <c r="A125" s="315" t="s">
        <v>199</v>
      </c>
      <c r="B125" s="315"/>
      <c r="C125" s="74" t="s">
        <v>108</v>
      </c>
      <c r="D125" s="74" t="s">
        <v>107</v>
      </c>
      <c r="E125" s="74"/>
      <c r="F125" s="74"/>
      <c r="G125" s="74"/>
      <c r="H125" s="74"/>
      <c r="I125" s="74" t="s">
        <v>200</v>
      </c>
      <c r="J125" s="73"/>
      <c r="K125" s="73"/>
      <c r="L125" s="73"/>
    </row>
    <row r="126" spans="1:12" ht="12.75" customHeight="1" hidden="1">
      <c r="A126" s="315" t="s">
        <v>185</v>
      </c>
      <c r="B126" s="315"/>
      <c r="C126" s="74" t="s">
        <v>108</v>
      </c>
      <c r="D126" s="74" t="s">
        <v>107</v>
      </c>
      <c r="E126" s="74"/>
      <c r="F126" s="74"/>
      <c r="G126" s="74"/>
      <c r="H126" s="74"/>
      <c r="I126" s="74" t="s">
        <v>186</v>
      </c>
      <c r="J126" s="75"/>
      <c r="K126" s="75"/>
      <c r="L126" s="75"/>
    </row>
    <row r="127" spans="1:12" ht="69.75" customHeight="1">
      <c r="A127" s="315" t="s">
        <v>234</v>
      </c>
      <c r="B127" s="315"/>
      <c r="C127" s="74" t="s">
        <v>108</v>
      </c>
      <c r="D127" s="74" t="s">
        <v>107</v>
      </c>
      <c r="E127" s="74" t="s">
        <v>108</v>
      </c>
      <c r="F127" s="74" t="s">
        <v>176</v>
      </c>
      <c r="G127" s="74" t="s">
        <v>177</v>
      </c>
      <c r="H127" s="74" t="s">
        <v>131</v>
      </c>
      <c r="I127" s="74" t="s">
        <v>235</v>
      </c>
      <c r="J127" s="75">
        <v>622900</v>
      </c>
      <c r="K127" s="75">
        <v>681000</v>
      </c>
      <c r="L127" s="75">
        <v>741200</v>
      </c>
    </row>
    <row r="128" spans="1:12" ht="12.75" customHeight="1" hidden="1">
      <c r="A128" s="315" t="s">
        <v>236</v>
      </c>
      <c r="B128" s="315"/>
      <c r="C128" s="74" t="s">
        <v>108</v>
      </c>
      <c r="D128" s="74" t="s">
        <v>107</v>
      </c>
      <c r="E128" s="74"/>
      <c r="F128" s="74"/>
      <c r="G128" s="74"/>
      <c r="H128" s="74"/>
      <c r="I128" s="74" t="s">
        <v>237</v>
      </c>
      <c r="J128" s="75"/>
      <c r="K128" s="75"/>
      <c r="L128" s="75"/>
    </row>
    <row r="129" spans="1:12" ht="12.75" customHeight="1" hidden="1">
      <c r="A129" s="315" t="s">
        <v>179</v>
      </c>
      <c r="B129" s="315"/>
      <c r="C129" s="72" t="s">
        <v>108</v>
      </c>
      <c r="D129" s="72" t="s">
        <v>107</v>
      </c>
      <c r="E129" s="74"/>
      <c r="F129" s="74"/>
      <c r="G129" s="74"/>
      <c r="H129" s="74"/>
      <c r="I129" s="74" t="s">
        <v>180</v>
      </c>
      <c r="J129" s="75"/>
      <c r="K129" s="75"/>
      <c r="L129" s="75"/>
    </row>
    <row r="130" spans="1:12" ht="12.75" customHeight="1" hidden="1">
      <c r="A130" s="315" t="s">
        <v>214</v>
      </c>
      <c r="B130" s="315"/>
      <c r="C130" s="72" t="s">
        <v>108</v>
      </c>
      <c r="D130" s="72" t="s">
        <v>107</v>
      </c>
      <c r="E130" s="74"/>
      <c r="F130" s="74"/>
      <c r="G130" s="74"/>
      <c r="H130" s="74"/>
      <c r="I130" s="74"/>
      <c r="J130" s="75"/>
      <c r="K130" s="75"/>
      <c r="L130" s="75"/>
    </row>
    <row r="131" spans="1:12" ht="12.75" customHeight="1" hidden="1">
      <c r="A131" s="315" t="s">
        <v>215</v>
      </c>
      <c r="B131" s="315"/>
      <c r="C131" s="72" t="s">
        <v>108</v>
      </c>
      <c r="D131" s="72" t="s">
        <v>107</v>
      </c>
      <c r="E131" s="74"/>
      <c r="F131" s="74"/>
      <c r="G131" s="74"/>
      <c r="H131" s="74"/>
      <c r="I131" s="74"/>
      <c r="J131" s="75"/>
      <c r="K131" s="75"/>
      <c r="L131" s="75"/>
    </row>
    <row r="132" spans="1:12" s="54" customFormat="1" ht="49.5" customHeight="1">
      <c r="A132" s="324" t="s">
        <v>238</v>
      </c>
      <c r="B132" s="324"/>
      <c r="C132" s="58" t="s">
        <v>108</v>
      </c>
      <c r="D132" s="58" t="s">
        <v>107</v>
      </c>
      <c r="E132" s="58" t="s">
        <v>108</v>
      </c>
      <c r="F132" s="58" t="s">
        <v>176</v>
      </c>
      <c r="G132" s="58" t="s">
        <v>177</v>
      </c>
      <c r="H132" s="52"/>
      <c r="I132" s="52"/>
      <c r="J132" s="59">
        <f>J133+J137+J142+J146+J147+J151+J157+J162+J175+J191+J202+J210</f>
        <v>1642500</v>
      </c>
      <c r="K132" s="59">
        <f>K133+K137+K142+K146+K147+K151+K157+K162+K175+K191+K202+K210</f>
        <v>1768900</v>
      </c>
      <c r="L132" s="59">
        <f>L133+L137+L142+L146+L147+L151+L157+L162+L175+L191+L202+L210</f>
        <v>1868700</v>
      </c>
    </row>
    <row r="133" spans="1:12" s="78" customFormat="1" ht="12.75" customHeight="1" hidden="1">
      <c r="A133" s="318" t="s">
        <v>105</v>
      </c>
      <c r="B133" s="318"/>
      <c r="C133" s="69" t="s">
        <v>108</v>
      </c>
      <c r="D133" s="69" t="s">
        <v>107</v>
      </c>
      <c r="E133" s="69" t="s">
        <v>108</v>
      </c>
      <c r="F133" s="69" t="s">
        <v>176</v>
      </c>
      <c r="G133" s="69" t="s">
        <v>177</v>
      </c>
      <c r="H133" s="69" t="s">
        <v>109</v>
      </c>
      <c r="I133" s="69"/>
      <c r="J133" s="70">
        <f>J135+J136</f>
        <v>0</v>
      </c>
      <c r="K133" s="70">
        <f>K135+K136</f>
        <v>0</v>
      </c>
      <c r="L133" s="70">
        <f>L135+L136</f>
        <v>0</v>
      </c>
    </row>
    <row r="134" spans="1:12" s="78" customFormat="1" ht="12.75" customHeight="1" hidden="1">
      <c r="A134" s="317" t="s">
        <v>70</v>
      </c>
      <c r="B134" s="317"/>
      <c r="C134" s="72" t="s">
        <v>108</v>
      </c>
      <c r="D134" s="72" t="s">
        <v>107</v>
      </c>
      <c r="E134" s="72"/>
      <c r="F134" s="72"/>
      <c r="G134" s="72"/>
      <c r="H134" s="72"/>
      <c r="I134" s="72"/>
      <c r="J134" s="73"/>
      <c r="K134" s="73"/>
      <c r="L134" s="73"/>
    </row>
    <row r="135" spans="1:12" s="78" customFormat="1" ht="12.75" customHeight="1" hidden="1">
      <c r="A135" s="315" t="s">
        <v>179</v>
      </c>
      <c r="B135" s="315"/>
      <c r="C135" s="72" t="s">
        <v>108</v>
      </c>
      <c r="D135" s="72" t="s">
        <v>107</v>
      </c>
      <c r="E135" s="74"/>
      <c r="F135" s="74"/>
      <c r="G135" s="74"/>
      <c r="H135" s="74"/>
      <c r="I135" s="74" t="s">
        <v>180</v>
      </c>
      <c r="J135" s="75"/>
      <c r="K135" s="75"/>
      <c r="L135" s="75"/>
    </row>
    <row r="136" spans="1:12" s="78" customFormat="1" ht="12.75" customHeight="1" hidden="1">
      <c r="A136" s="315" t="s">
        <v>181</v>
      </c>
      <c r="B136" s="315"/>
      <c r="C136" s="72" t="s">
        <v>108</v>
      </c>
      <c r="D136" s="72" t="s">
        <v>107</v>
      </c>
      <c r="E136" s="74"/>
      <c r="F136" s="74"/>
      <c r="G136" s="74"/>
      <c r="H136" s="74"/>
      <c r="I136" s="74" t="s">
        <v>182</v>
      </c>
      <c r="J136" s="75"/>
      <c r="K136" s="75"/>
      <c r="L136" s="75"/>
    </row>
    <row r="137" spans="1:12" s="78" customFormat="1" ht="12.75" customHeight="1" hidden="1">
      <c r="A137" s="318" t="s">
        <v>110</v>
      </c>
      <c r="B137" s="318"/>
      <c r="C137" s="69" t="s">
        <v>108</v>
      </c>
      <c r="D137" s="69" t="s">
        <v>107</v>
      </c>
      <c r="E137" s="69" t="s">
        <v>108</v>
      </c>
      <c r="F137" s="69" t="s">
        <v>176</v>
      </c>
      <c r="G137" s="69" t="s">
        <v>177</v>
      </c>
      <c r="H137" s="69" t="s">
        <v>111</v>
      </c>
      <c r="I137" s="69"/>
      <c r="J137" s="70">
        <f>J139+J140+J141</f>
        <v>0</v>
      </c>
      <c r="K137" s="70">
        <f>K139+K140+K141</f>
        <v>0</v>
      </c>
      <c r="L137" s="70">
        <f>L139+L140+L141</f>
        <v>0</v>
      </c>
    </row>
    <row r="138" spans="1:12" s="78" customFormat="1" ht="12.75" customHeight="1" hidden="1">
      <c r="A138" s="317" t="s">
        <v>70</v>
      </c>
      <c r="B138" s="317"/>
      <c r="C138" s="69"/>
      <c r="D138" s="69"/>
      <c r="E138" s="69"/>
      <c r="F138" s="69"/>
      <c r="G138" s="69"/>
      <c r="H138" s="69"/>
      <c r="I138" s="69"/>
      <c r="J138" s="70"/>
      <c r="K138" s="70"/>
      <c r="L138" s="70"/>
    </row>
    <row r="139" spans="1:12" s="78" customFormat="1" ht="12.75" customHeight="1" hidden="1">
      <c r="A139" s="315" t="s">
        <v>185</v>
      </c>
      <c r="B139" s="315"/>
      <c r="C139" s="72" t="s">
        <v>108</v>
      </c>
      <c r="D139" s="72" t="s">
        <v>107</v>
      </c>
      <c r="E139" s="74"/>
      <c r="F139" s="74"/>
      <c r="G139" s="74"/>
      <c r="H139" s="74"/>
      <c r="I139" s="74" t="s">
        <v>186</v>
      </c>
      <c r="J139" s="75">
        <f>'приложение 3'!E20</f>
        <v>0</v>
      </c>
      <c r="K139" s="75">
        <f>'приложение 3'!E31</f>
        <v>0</v>
      </c>
      <c r="L139" s="75">
        <f>'приложение 3'!E41</f>
        <v>0</v>
      </c>
    </row>
    <row r="140" spans="1:12" s="78" customFormat="1" ht="12.75" customHeight="1" hidden="1">
      <c r="A140" s="315" t="s">
        <v>179</v>
      </c>
      <c r="B140" s="315"/>
      <c r="C140" s="72" t="s">
        <v>108</v>
      </c>
      <c r="D140" s="72" t="s">
        <v>107</v>
      </c>
      <c r="E140" s="74"/>
      <c r="F140" s="74"/>
      <c r="G140" s="74"/>
      <c r="H140" s="74"/>
      <c r="I140" s="74" t="s">
        <v>180</v>
      </c>
      <c r="J140" s="73"/>
      <c r="K140" s="73"/>
      <c r="L140" s="73"/>
    </row>
    <row r="141" spans="1:12" s="78" customFormat="1" ht="12.75" customHeight="1" hidden="1">
      <c r="A141" s="315" t="s">
        <v>164</v>
      </c>
      <c r="B141" s="315"/>
      <c r="C141" s="74" t="s">
        <v>108</v>
      </c>
      <c r="D141" s="74" t="s">
        <v>107</v>
      </c>
      <c r="E141" s="74"/>
      <c r="F141" s="74"/>
      <c r="G141" s="74"/>
      <c r="H141" s="74"/>
      <c r="I141" s="74" t="s">
        <v>165</v>
      </c>
      <c r="J141" s="75"/>
      <c r="K141" s="75"/>
      <c r="L141" s="75"/>
    </row>
    <row r="142" spans="1:12" s="78" customFormat="1" ht="12.75" customHeight="1" hidden="1">
      <c r="A142" s="318" t="s">
        <v>112</v>
      </c>
      <c r="B142" s="318"/>
      <c r="C142" s="69" t="s">
        <v>108</v>
      </c>
      <c r="D142" s="69" t="s">
        <v>107</v>
      </c>
      <c r="E142" s="69" t="s">
        <v>108</v>
      </c>
      <c r="F142" s="69" t="s">
        <v>176</v>
      </c>
      <c r="G142" s="69" t="s">
        <v>177</v>
      </c>
      <c r="H142" s="69" t="s">
        <v>113</v>
      </c>
      <c r="I142" s="69"/>
      <c r="J142" s="70">
        <f>J144+J145</f>
        <v>0</v>
      </c>
      <c r="K142" s="70">
        <f>K144+K145</f>
        <v>0</v>
      </c>
      <c r="L142" s="70">
        <f>L144+L145</f>
        <v>0</v>
      </c>
    </row>
    <row r="143" spans="1:12" s="78" customFormat="1" ht="12.75" customHeight="1" hidden="1">
      <c r="A143" s="317" t="s">
        <v>70</v>
      </c>
      <c r="B143" s="317"/>
      <c r="C143" s="69"/>
      <c r="D143" s="69"/>
      <c r="E143" s="69"/>
      <c r="F143" s="69"/>
      <c r="G143" s="69"/>
      <c r="H143" s="69"/>
      <c r="I143" s="69"/>
      <c r="J143" s="70"/>
      <c r="K143" s="70"/>
      <c r="L143" s="70"/>
    </row>
    <row r="144" spans="1:12" s="78" customFormat="1" ht="12.75" customHeight="1" hidden="1">
      <c r="A144" s="315" t="s">
        <v>179</v>
      </c>
      <c r="B144" s="315"/>
      <c r="C144" s="72" t="s">
        <v>108</v>
      </c>
      <c r="D144" s="72" t="s">
        <v>107</v>
      </c>
      <c r="E144" s="74"/>
      <c r="F144" s="74"/>
      <c r="G144" s="74"/>
      <c r="H144" s="74"/>
      <c r="I144" s="74" t="s">
        <v>180</v>
      </c>
      <c r="J144" s="73"/>
      <c r="K144" s="73"/>
      <c r="L144" s="73"/>
    </row>
    <row r="145" spans="1:12" s="78" customFormat="1" ht="12.75" customHeight="1" hidden="1">
      <c r="A145" s="315" t="s">
        <v>184</v>
      </c>
      <c r="B145" s="315"/>
      <c r="C145" s="72"/>
      <c r="D145" s="72"/>
      <c r="E145" s="74"/>
      <c r="F145" s="74"/>
      <c r="G145" s="74"/>
      <c r="H145" s="74"/>
      <c r="I145" s="74" t="s">
        <v>182</v>
      </c>
      <c r="J145" s="73"/>
      <c r="K145" s="73"/>
      <c r="L145" s="73"/>
    </row>
    <row r="146" spans="1:12" s="79" customFormat="1" ht="40.5" customHeight="1">
      <c r="A146" s="318" t="s">
        <v>114</v>
      </c>
      <c r="B146" s="318"/>
      <c r="C146" s="69" t="s">
        <v>108</v>
      </c>
      <c r="D146" s="69" t="s">
        <v>107</v>
      </c>
      <c r="E146" s="69" t="s">
        <v>108</v>
      </c>
      <c r="F146" s="69" t="s">
        <v>176</v>
      </c>
      <c r="G146" s="69" t="s">
        <v>177</v>
      </c>
      <c r="H146" s="69" t="s">
        <v>115</v>
      </c>
      <c r="I146" s="69"/>
      <c r="J146" s="70">
        <v>9000</v>
      </c>
      <c r="K146" s="70">
        <v>9000</v>
      </c>
      <c r="L146" s="70">
        <v>9000</v>
      </c>
    </row>
    <row r="147" spans="1:12" s="79" customFormat="1" ht="12.75" customHeight="1" hidden="1">
      <c r="A147" s="318" t="s">
        <v>116</v>
      </c>
      <c r="B147" s="318"/>
      <c r="C147" s="69" t="s">
        <v>108</v>
      </c>
      <c r="D147" s="69" t="s">
        <v>107</v>
      </c>
      <c r="E147" s="69" t="s">
        <v>108</v>
      </c>
      <c r="F147" s="69" t="s">
        <v>176</v>
      </c>
      <c r="G147" s="69" t="s">
        <v>177</v>
      </c>
      <c r="H147" s="69" t="s">
        <v>117</v>
      </c>
      <c r="I147" s="69"/>
      <c r="J147" s="70">
        <f>J149+J150</f>
        <v>0</v>
      </c>
      <c r="K147" s="70">
        <f>K149+K150</f>
        <v>0</v>
      </c>
      <c r="L147" s="70">
        <f>L149+L150</f>
        <v>0</v>
      </c>
    </row>
    <row r="148" spans="1:12" s="79" customFormat="1" ht="12.75" customHeight="1" hidden="1">
      <c r="A148" s="317" t="s">
        <v>70</v>
      </c>
      <c r="B148" s="317"/>
      <c r="C148" s="69"/>
      <c r="D148" s="69"/>
      <c r="E148" s="69"/>
      <c r="F148" s="69"/>
      <c r="G148" s="69"/>
      <c r="H148" s="69"/>
      <c r="I148" s="69"/>
      <c r="J148" s="70"/>
      <c r="K148" s="70"/>
      <c r="L148" s="70"/>
    </row>
    <row r="149" spans="1:12" s="78" customFormat="1" ht="12.75" customHeight="1" hidden="1">
      <c r="A149" s="315" t="s">
        <v>185</v>
      </c>
      <c r="B149" s="315"/>
      <c r="C149" s="72" t="s">
        <v>108</v>
      </c>
      <c r="D149" s="72" t="s">
        <v>107</v>
      </c>
      <c r="E149" s="74"/>
      <c r="F149" s="74"/>
      <c r="G149" s="74"/>
      <c r="H149" s="74"/>
      <c r="I149" s="74" t="s">
        <v>186</v>
      </c>
      <c r="J149" s="75">
        <f>'приложение 3'!F20</f>
        <v>0</v>
      </c>
      <c r="K149" s="75">
        <f>'приложение 3'!F31</f>
        <v>0</v>
      </c>
      <c r="L149" s="75">
        <f>'приложение 3'!F41</f>
        <v>0</v>
      </c>
    </row>
    <row r="150" spans="1:12" s="78" customFormat="1" ht="12.75" customHeight="1" hidden="1">
      <c r="A150" s="315" t="s">
        <v>187</v>
      </c>
      <c r="B150" s="315"/>
      <c r="C150" s="72" t="s">
        <v>108</v>
      </c>
      <c r="D150" s="72" t="s">
        <v>107</v>
      </c>
      <c r="E150" s="74"/>
      <c r="F150" s="74"/>
      <c r="G150" s="74"/>
      <c r="H150" s="74"/>
      <c r="I150" s="74" t="s">
        <v>182</v>
      </c>
      <c r="J150" s="75"/>
      <c r="K150" s="75"/>
      <c r="L150" s="75"/>
    </row>
    <row r="151" spans="1:12" s="79" customFormat="1" ht="32.25" customHeight="1">
      <c r="A151" s="318" t="s">
        <v>118</v>
      </c>
      <c r="B151" s="318"/>
      <c r="C151" s="69" t="s">
        <v>108</v>
      </c>
      <c r="D151" s="69" t="s">
        <v>107</v>
      </c>
      <c r="E151" s="69" t="s">
        <v>108</v>
      </c>
      <c r="F151" s="69" t="s">
        <v>176</v>
      </c>
      <c r="G151" s="69" t="s">
        <v>177</v>
      </c>
      <c r="H151" s="69" t="s">
        <v>119</v>
      </c>
      <c r="I151" s="69"/>
      <c r="J151" s="70">
        <f>J153+J154+J155+J156</f>
        <v>717100</v>
      </c>
      <c r="K151" s="70">
        <f>K153+K154+K155+K156</f>
        <v>788300</v>
      </c>
      <c r="L151" s="70">
        <f>L153+L154+L155+L156</f>
        <v>842100</v>
      </c>
    </row>
    <row r="152" spans="1:12" s="79" customFormat="1" ht="21" customHeight="1">
      <c r="A152" s="317" t="s">
        <v>70</v>
      </c>
      <c r="B152" s="317"/>
      <c r="C152" s="69"/>
      <c r="D152" s="69"/>
      <c r="E152" s="69"/>
      <c r="F152" s="69"/>
      <c r="G152" s="69"/>
      <c r="H152" s="69"/>
      <c r="I152" s="69"/>
      <c r="J152" s="70"/>
      <c r="K152" s="70"/>
      <c r="L152" s="70"/>
    </row>
    <row r="153" spans="1:12" s="78" customFormat="1" ht="69.75" customHeight="1">
      <c r="A153" s="315" t="s">
        <v>188</v>
      </c>
      <c r="B153" s="315"/>
      <c r="C153" s="74" t="s">
        <v>108</v>
      </c>
      <c r="D153" s="74" t="s">
        <v>107</v>
      </c>
      <c r="E153" s="74" t="s">
        <v>108</v>
      </c>
      <c r="F153" s="74" t="s">
        <v>176</v>
      </c>
      <c r="G153" s="74" t="s">
        <v>177</v>
      </c>
      <c r="H153" s="74" t="s">
        <v>119</v>
      </c>
      <c r="I153" s="74" t="s">
        <v>239</v>
      </c>
      <c r="J153" s="75">
        <v>315580</v>
      </c>
      <c r="K153" s="75">
        <v>342600</v>
      </c>
      <c r="L153" s="75">
        <v>361600</v>
      </c>
    </row>
    <row r="154" spans="1:12" s="78" customFormat="1" ht="12.75" customHeight="1" hidden="1">
      <c r="A154" s="315" t="s">
        <v>190</v>
      </c>
      <c r="B154" s="315"/>
      <c r="C154" s="74" t="s">
        <v>108</v>
      </c>
      <c r="D154" s="74" t="s">
        <v>107</v>
      </c>
      <c r="E154" s="74"/>
      <c r="F154" s="74"/>
      <c r="G154" s="74"/>
      <c r="H154" s="74"/>
      <c r="I154" s="74" t="s">
        <v>191</v>
      </c>
      <c r="J154" s="75"/>
      <c r="K154" s="75"/>
      <c r="L154" s="75"/>
    </row>
    <row r="155" spans="1:12" s="78" customFormat="1" ht="66.75" customHeight="1">
      <c r="A155" s="315" t="s">
        <v>192</v>
      </c>
      <c r="B155" s="315"/>
      <c r="C155" s="74" t="s">
        <v>108</v>
      </c>
      <c r="D155" s="74" t="s">
        <v>107</v>
      </c>
      <c r="E155" s="74" t="s">
        <v>108</v>
      </c>
      <c r="F155" s="74" t="s">
        <v>176</v>
      </c>
      <c r="G155" s="74" t="s">
        <v>177</v>
      </c>
      <c r="H155" s="74" t="s">
        <v>119</v>
      </c>
      <c r="I155" s="74" t="s">
        <v>240</v>
      </c>
      <c r="J155" s="75">
        <v>331320</v>
      </c>
      <c r="K155" s="75">
        <v>352300</v>
      </c>
      <c r="L155" s="75">
        <v>370400</v>
      </c>
    </row>
    <row r="156" spans="1:12" s="78" customFormat="1" ht="63.75" customHeight="1">
      <c r="A156" s="315" t="s">
        <v>194</v>
      </c>
      <c r="B156" s="315"/>
      <c r="C156" s="74" t="s">
        <v>108</v>
      </c>
      <c r="D156" s="74" t="s">
        <v>107</v>
      </c>
      <c r="E156" s="74" t="s">
        <v>108</v>
      </c>
      <c r="F156" s="74" t="s">
        <v>176</v>
      </c>
      <c r="G156" s="74" t="s">
        <v>177</v>
      </c>
      <c r="H156" s="74" t="s">
        <v>119</v>
      </c>
      <c r="I156" s="74" t="s">
        <v>241</v>
      </c>
      <c r="J156" s="75">
        <v>70200</v>
      </c>
      <c r="K156" s="75">
        <v>93400</v>
      </c>
      <c r="L156" s="75">
        <v>110100</v>
      </c>
    </row>
    <row r="157" spans="1:12" s="79" customFormat="1" ht="12.75" customHeight="1" hidden="1">
      <c r="A157" s="318" t="s">
        <v>120</v>
      </c>
      <c r="B157" s="318"/>
      <c r="C157" s="69" t="s">
        <v>108</v>
      </c>
      <c r="D157" s="69" t="s">
        <v>107</v>
      </c>
      <c r="E157" s="69" t="s">
        <v>108</v>
      </c>
      <c r="F157" s="69" t="s">
        <v>176</v>
      </c>
      <c r="G157" s="69" t="s">
        <v>177</v>
      </c>
      <c r="H157" s="69" t="s">
        <v>121</v>
      </c>
      <c r="I157" s="69"/>
      <c r="J157" s="70">
        <f>SUM(J159:J161)</f>
        <v>0</v>
      </c>
      <c r="K157" s="70">
        <f>SUM(K159:K161)</f>
        <v>0</v>
      </c>
      <c r="L157" s="70">
        <f>SUM(L159:L161)</f>
        <v>0</v>
      </c>
    </row>
    <row r="158" spans="1:12" s="79" customFormat="1" ht="12.75" customHeight="1" hidden="1">
      <c r="A158" s="317" t="s">
        <v>70</v>
      </c>
      <c r="B158" s="317"/>
      <c r="C158" s="69"/>
      <c r="D158" s="69"/>
      <c r="E158" s="69"/>
      <c r="F158" s="69"/>
      <c r="G158" s="69"/>
      <c r="H158" s="69"/>
      <c r="I158" s="69"/>
      <c r="J158" s="70"/>
      <c r="K158" s="70"/>
      <c r="L158" s="70"/>
    </row>
    <row r="159" spans="1:12" s="78" customFormat="1" ht="12.75" customHeight="1" hidden="1">
      <c r="A159" s="315" t="s">
        <v>196</v>
      </c>
      <c r="B159" s="315"/>
      <c r="C159" s="74" t="s">
        <v>108</v>
      </c>
      <c r="D159" s="74" t="s">
        <v>107</v>
      </c>
      <c r="E159" s="74"/>
      <c r="F159" s="74"/>
      <c r="G159" s="74"/>
      <c r="H159" s="74"/>
      <c r="I159" s="74" t="s">
        <v>197</v>
      </c>
      <c r="J159" s="75"/>
      <c r="K159" s="75"/>
      <c r="L159" s="75"/>
    </row>
    <row r="160" spans="1:12" s="78" customFormat="1" ht="12.75" customHeight="1" hidden="1">
      <c r="A160" s="315" t="s">
        <v>198</v>
      </c>
      <c r="B160" s="315"/>
      <c r="C160" s="74" t="s">
        <v>108</v>
      </c>
      <c r="D160" s="74" t="s">
        <v>107</v>
      </c>
      <c r="E160" s="74"/>
      <c r="F160" s="74"/>
      <c r="G160" s="74"/>
      <c r="H160" s="74"/>
      <c r="I160" s="74" t="s">
        <v>182</v>
      </c>
      <c r="J160" s="75"/>
      <c r="K160" s="75"/>
      <c r="L160" s="75"/>
    </row>
    <row r="161" spans="1:12" s="78" customFormat="1" ht="12.75" customHeight="1" hidden="1">
      <c r="A161" s="315" t="s">
        <v>199</v>
      </c>
      <c r="B161" s="315"/>
      <c r="C161" s="74" t="s">
        <v>108</v>
      </c>
      <c r="D161" s="74" t="s">
        <v>107</v>
      </c>
      <c r="E161" s="74"/>
      <c r="F161" s="74"/>
      <c r="G161" s="74"/>
      <c r="H161" s="74"/>
      <c r="I161" s="74" t="s">
        <v>200</v>
      </c>
      <c r="J161" s="75"/>
      <c r="K161" s="75"/>
      <c r="L161" s="75"/>
    </row>
    <row r="162" spans="1:12" s="79" customFormat="1" ht="32.25" customHeight="1">
      <c r="A162" s="318" t="s">
        <v>122</v>
      </c>
      <c r="B162" s="318"/>
      <c r="C162" s="69" t="s">
        <v>108</v>
      </c>
      <c r="D162" s="69" t="s">
        <v>107</v>
      </c>
      <c r="E162" s="69" t="s">
        <v>108</v>
      </c>
      <c r="F162" s="69" t="s">
        <v>176</v>
      </c>
      <c r="G162" s="69" t="s">
        <v>177</v>
      </c>
      <c r="H162" s="69" t="s">
        <v>123</v>
      </c>
      <c r="I162" s="69"/>
      <c r="J162" s="70">
        <f>SUM(J164:J171)</f>
        <v>539900</v>
      </c>
      <c r="K162" s="70">
        <f>SUM(K164:K171)</f>
        <v>604900</v>
      </c>
      <c r="L162" s="70">
        <f>SUM(L164:L171)</f>
        <v>617700</v>
      </c>
    </row>
    <row r="163" spans="1:12" s="78" customFormat="1" ht="19.5" customHeight="1">
      <c r="A163" s="317" t="s">
        <v>70</v>
      </c>
      <c r="B163" s="317"/>
      <c r="C163" s="72"/>
      <c r="D163" s="72"/>
      <c r="E163" s="72"/>
      <c r="F163" s="72"/>
      <c r="G163" s="72"/>
      <c r="H163" s="72"/>
      <c r="I163" s="72"/>
      <c r="J163" s="73"/>
      <c r="K163" s="73"/>
      <c r="L163" s="73"/>
    </row>
    <row r="164" spans="1:12" s="78" customFormat="1" ht="12.75" customHeight="1" hidden="1">
      <c r="A164" s="315" t="s">
        <v>201</v>
      </c>
      <c r="B164" s="315"/>
      <c r="C164" s="74" t="s">
        <v>108</v>
      </c>
      <c r="D164" s="74" t="s">
        <v>107</v>
      </c>
      <c r="E164" s="74" t="s">
        <v>108</v>
      </c>
      <c r="F164" s="74" t="s">
        <v>176</v>
      </c>
      <c r="G164" s="74" t="s">
        <v>177</v>
      </c>
      <c r="H164" s="72" t="s">
        <v>123</v>
      </c>
      <c r="I164" s="74" t="s">
        <v>171</v>
      </c>
      <c r="J164" s="73"/>
      <c r="K164" s="73"/>
      <c r="L164" s="73"/>
    </row>
    <row r="165" spans="1:12" s="78" customFormat="1" ht="134.25" customHeight="1">
      <c r="A165" s="315" t="s">
        <v>202</v>
      </c>
      <c r="B165" s="315"/>
      <c r="C165" s="74" t="s">
        <v>108</v>
      </c>
      <c r="D165" s="74" t="s">
        <v>107</v>
      </c>
      <c r="E165" s="74" t="s">
        <v>108</v>
      </c>
      <c r="F165" s="74" t="s">
        <v>176</v>
      </c>
      <c r="G165" s="74" t="s">
        <v>177</v>
      </c>
      <c r="H165" s="72" t="s">
        <v>123</v>
      </c>
      <c r="I165" s="74" t="s">
        <v>242</v>
      </c>
      <c r="J165" s="73">
        <v>150000</v>
      </c>
      <c r="K165" s="73">
        <v>200000</v>
      </c>
      <c r="L165" s="73">
        <v>200000</v>
      </c>
    </row>
    <row r="166" spans="1:12" s="78" customFormat="1" ht="12.75" customHeight="1" hidden="1">
      <c r="A166" s="315" t="s">
        <v>204</v>
      </c>
      <c r="B166" s="315"/>
      <c r="C166" s="74" t="s">
        <v>108</v>
      </c>
      <c r="D166" s="74" t="s">
        <v>107</v>
      </c>
      <c r="E166" s="74"/>
      <c r="F166" s="74"/>
      <c r="G166" s="74"/>
      <c r="H166" s="72"/>
      <c r="I166" s="74" t="s">
        <v>182</v>
      </c>
      <c r="J166" s="73"/>
      <c r="K166" s="73"/>
      <c r="L166" s="73"/>
    </row>
    <row r="167" spans="1:12" s="78" customFormat="1" ht="12.75" customHeight="1" hidden="1">
      <c r="A167" s="316" t="s">
        <v>205</v>
      </c>
      <c r="B167" s="316"/>
      <c r="C167" s="74" t="s">
        <v>108</v>
      </c>
      <c r="D167" s="74" t="s">
        <v>107</v>
      </c>
      <c r="E167" s="74"/>
      <c r="F167" s="74"/>
      <c r="G167" s="74"/>
      <c r="H167" s="72"/>
      <c r="I167" s="74" t="s">
        <v>206</v>
      </c>
      <c r="J167" s="73"/>
      <c r="K167" s="73"/>
      <c r="L167" s="73"/>
    </row>
    <row r="168" spans="1:12" s="78" customFormat="1" ht="63" customHeight="1">
      <c r="A168" s="316" t="s">
        <v>207</v>
      </c>
      <c r="B168" s="316"/>
      <c r="C168" s="74" t="s">
        <v>108</v>
      </c>
      <c r="D168" s="74" t="s">
        <v>107</v>
      </c>
      <c r="E168" s="74" t="s">
        <v>108</v>
      </c>
      <c r="F168" s="74" t="s">
        <v>176</v>
      </c>
      <c r="G168" s="74" t="s">
        <v>177</v>
      </c>
      <c r="H168" s="72" t="s">
        <v>123</v>
      </c>
      <c r="I168" s="74" t="s">
        <v>243</v>
      </c>
      <c r="J168" s="73">
        <v>105900</v>
      </c>
      <c r="K168" s="73">
        <v>111700</v>
      </c>
      <c r="L168" s="73">
        <v>117300</v>
      </c>
    </row>
    <row r="169" spans="1:12" ht="93" customHeight="1">
      <c r="A169" s="315" t="s">
        <v>211</v>
      </c>
      <c r="B169" s="315"/>
      <c r="C169" s="74" t="s">
        <v>108</v>
      </c>
      <c r="D169" s="74" t="s">
        <v>107</v>
      </c>
      <c r="E169" s="74" t="s">
        <v>108</v>
      </c>
      <c r="F169" s="74" t="s">
        <v>176</v>
      </c>
      <c r="G169" s="74" t="s">
        <v>177</v>
      </c>
      <c r="H169" s="72" t="s">
        <v>123</v>
      </c>
      <c r="I169" s="74" t="s">
        <v>243</v>
      </c>
      <c r="J169" s="75">
        <v>41000</v>
      </c>
      <c r="K169" s="75">
        <v>43200</v>
      </c>
      <c r="L169" s="73">
        <v>45400</v>
      </c>
    </row>
    <row r="170" spans="1:12" ht="55.5" customHeight="1">
      <c r="A170" s="315" t="s">
        <v>213</v>
      </c>
      <c r="B170" s="315"/>
      <c r="C170" s="74" t="s">
        <v>108</v>
      </c>
      <c r="D170" s="74" t="s">
        <v>107</v>
      </c>
      <c r="E170" s="74" t="s">
        <v>108</v>
      </c>
      <c r="F170" s="74" t="s">
        <v>176</v>
      </c>
      <c r="G170" s="74" t="s">
        <v>177</v>
      </c>
      <c r="H170" s="72" t="s">
        <v>123</v>
      </c>
      <c r="I170" s="74" t="s">
        <v>182</v>
      </c>
      <c r="J170" s="75">
        <v>243000</v>
      </c>
      <c r="K170" s="75">
        <v>250000</v>
      </c>
      <c r="L170" s="73">
        <v>255000</v>
      </c>
    </row>
    <row r="171" spans="1:12" ht="12.75" customHeight="1" hidden="1">
      <c r="A171" s="315" t="s">
        <v>199</v>
      </c>
      <c r="B171" s="315"/>
      <c r="C171" s="74" t="s">
        <v>108</v>
      </c>
      <c r="D171" s="74" t="s">
        <v>107</v>
      </c>
      <c r="E171" s="74"/>
      <c r="F171" s="74"/>
      <c r="G171" s="74"/>
      <c r="H171" s="74"/>
      <c r="I171" s="74" t="s">
        <v>200</v>
      </c>
      <c r="J171" s="73"/>
      <c r="K171" s="73"/>
      <c r="L171" s="73"/>
    </row>
    <row r="172" spans="1:12" ht="12.75" customHeight="1" hidden="1">
      <c r="A172" s="315" t="s">
        <v>179</v>
      </c>
      <c r="B172" s="315"/>
      <c r="C172" s="72" t="s">
        <v>108</v>
      </c>
      <c r="D172" s="72" t="s">
        <v>107</v>
      </c>
      <c r="E172" s="74"/>
      <c r="F172" s="74"/>
      <c r="G172" s="74"/>
      <c r="H172" s="74"/>
      <c r="I172" s="74" t="s">
        <v>180</v>
      </c>
      <c r="J172" s="73"/>
      <c r="K172" s="73"/>
      <c r="L172" s="73"/>
    </row>
    <row r="173" spans="1:12" ht="12.75" customHeight="1" hidden="1">
      <c r="A173" s="315" t="s">
        <v>214</v>
      </c>
      <c r="B173" s="315"/>
      <c r="C173" s="72" t="s">
        <v>108</v>
      </c>
      <c r="D173" s="72" t="s">
        <v>107</v>
      </c>
      <c r="E173" s="74"/>
      <c r="F173" s="74"/>
      <c r="G173" s="74"/>
      <c r="H173" s="74"/>
      <c r="I173" s="74"/>
      <c r="J173" s="73"/>
      <c r="K173" s="73"/>
      <c r="L173" s="73"/>
    </row>
    <row r="174" spans="1:12" ht="12.75" customHeight="1" hidden="1">
      <c r="A174" s="315" t="s">
        <v>215</v>
      </c>
      <c r="B174" s="315"/>
      <c r="C174" s="72" t="s">
        <v>108</v>
      </c>
      <c r="D174" s="72" t="s">
        <v>107</v>
      </c>
      <c r="E174" s="74"/>
      <c r="F174" s="74"/>
      <c r="G174" s="74"/>
      <c r="H174" s="74"/>
      <c r="I174" s="74"/>
      <c r="J174" s="73"/>
      <c r="K174" s="73"/>
      <c r="L174" s="73"/>
    </row>
    <row r="175" spans="1:12" s="71" customFormat="1" ht="32.25" customHeight="1">
      <c r="A175" s="318" t="s">
        <v>124</v>
      </c>
      <c r="B175" s="318"/>
      <c r="C175" s="69" t="s">
        <v>108</v>
      </c>
      <c r="D175" s="69" t="s">
        <v>107</v>
      </c>
      <c r="E175" s="69" t="s">
        <v>108</v>
      </c>
      <c r="F175" s="69" t="s">
        <v>176</v>
      </c>
      <c r="G175" s="69" t="s">
        <v>177</v>
      </c>
      <c r="H175" s="69" t="s">
        <v>125</v>
      </c>
      <c r="I175" s="69"/>
      <c r="J175" s="70">
        <f>SUM(J177:J190)</f>
        <v>176200</v>
      </c>
      <c r="K175" s="70">
        <f>SUM(K177:K190)</f>
        <v>184800</v>
      </c>
      <c r="L175" s="70">
        <f>SUM(L177:L190)</f>
        <v>188800</v>
      </c>
    </row>
    <row r="176" spans="1:12" ht="32.25" customHeight="1">
      <c r="A176" s="317" t="s">
        <v>216</v>
      </c>
      <c r="B176" s="317"/>
      <c r="C176" s="72"/>
      <c r="D176" s="72"/>
      <c r="E176" s="72"/>
      <c r="F176" s="72"/>
      <c r="G176" s="72"/>
      <c r="H176" s="72"/>
      <c r="I176" s="72"/>
      <c r="J176" s="73"/>
      <c r="K176" s="73"/>
      <c r="L176" s="73"/>
    </row>
    <row r="177" spans="1:12" ht="12.75" customHeight="1" hidden="1">
      <c r="A177" s="316" t="s">
        <v>217</v>
      </c>
      <c r="B177" s="316"/>
      <c r="C177" s="74" t="s">
        <v>108</v>
      </c>
      <c r="D177" s="74" t="s">
        <v>107</v>
      </c>
      <c r="E177" s="74"/>
      <c r="F177" s="74"/>
      <c r="G177" s="74"/>
      <c r="H177" s="72"/>
      <c r="I177" s="74" t="s">
        <v>218</v>
      </c>
      <c r="J177" s="75"/>
      <c r="K177" s="75"/>
      <c r="L177" s="75"/>
    </row>
    <row r="178" spans="1:12" ht="12.75" customHeight="1" hidden="1">
      <c r="A178" s="316" t="s">
        <v>205</v>
      </c>
      <c r="B178" s="316"/>
      <c r="C178" s="74" t="s">
        <v>108</v>
      </c>
      <c r="D178" s="74" t="s">
        <v>107</v>
      </c>
      <c r="E178" s="74"/>
      <c r="F178" s="74"/>
      <c r="G178" s="74"/>
      <c r="H178" s="72"/>
      <c r="I178" s="74" t="s">
        <v>206</v>
      </c>
      <c r="J178" s="75"/>
      <c r="K178" s="75"/>
      <c r="L178" s="75"/>
    </row>
    <row r="179" spans="1:12" ht="12.75" customHeight="1" hidden="1">
      <c r="A179" s="316" t="s">
        <v>207</v>
      </c>
      <c r="B179" s="316"/>
      <c r="C179" s="74" t="s">
        <v>108</v>
      </c>
      <c r="D179" s="74" t="s">
        <v>107</v>
      </c>
      <c r="E179" s="74"/>
      <c r="F179" s="74"/>
      <c r="G179" s="74"/>
      <c r="H179" s="72"/>
      <c r="I179" s="74" t="s">
        <v>208</v>
      </c>
      <c r="J179" s="75"/>
      <c r="K179" s="75"/>
      <c r="L179" s="75"/>
    </row>
    <row r="180" spans="1:12" ht="12.75" customHeight="1" hidden="1">
      <c r="A180" s="316" t="s">
        <v>219</v>
      </c>
      <c r="B180" s="316"/>
      <c r="C180" s="74" t="s">
        <v>108</v>
      </c>
      <c r="D180" s="74" t="s">
        <v>107</v>
      </c>
      <c r="E180" s="74"/>
      <c r="F180" s="74"/>
      <c r="G180" s="74"/>
      <c r="H180" s="74"/>
      <c r="I180" s="74" t="s">
        <v>220</v>
      </c>
      <c r="J180" s="75"/>
      <c r="K180" s="75"/>
      <c r="L180" s="75"/>
    </row>
    <row r="181" spans="1:12" ht="12.75" customHeight="1" hidden="1">
      <c r="A181" s="316" t="s">
        <v>221</v>
      </c>
      <c r="B181" s="316"/>
      <c r="C181" s="74" t="s">
        <v>108</v>
      </c>
      <c r="D181" s="74" t="s">
        <v>107</v>
      </c>
      <c r="E181" s="74"/>
      <c r="F181" s="74"/>
      <c r="G181" s="74"/>
      <c r="H181" s="74"/>
      <c r="I181" s="74" t="s">
        <v>222</v>
      </c>
      <c r="J181" s="75"/>
      <c r="K181" s="75"/>
      <c r="L181" s="75"/>
    </row>
    <row r="182" spans="1:12" ht="12.75" customHeight="1" hidden="1">
      <c r="A182" s="315" t="s">
        <v>196</v>
      </c>
      <c r="B182" s="315"/>
      <c r="C182" s="74" t="s">
        <v>108</v>
      </c>
      <c r="D182" s="74" t="s">
        <v>107</v>
      </c>
      <c r="E182" s="74"/>
      <c r="F182" s="74"/>
      <c r="G182" s="74"/>
      <c r="H182" s="74"/>
      <c r="I182" s="74" t="s">
        <v>197</v>
      </c>
      <c r="J182" s="75"/>
      <c r="K182" s="75"/>
      <c r="L182" s="75"/>
    </row>
    <row r="183" spans="1:12" ht="12.75" customHeight="1" hidden="1">
      <c r="A183" s="315" t="s">
        <v>199</v>
      </c>
      <c r="B183" s="315"/>
      <c r="C183" s="74" t="s">
        <v>108</v>
      </c>
      <c r="D183" s="74" t="s">
        <v>107</v>
      </c>
      <c r="E183" s="74"/>
      <c r="F183" s="74"/>
      <c r="G183" s="74"/>
      <c r="H183" s="74"/>
      <c r="I183" s="74" t="s">
        <v>200</v>
      </c>
      <c r="J183" s="75"/>
      <c r="K183" s="75"/>
      <c r="L183" s="75"/>
    </row>
    <row r="184" spans="1:12" ht="12.75" customHeight="1" hidden="1">
      <c r="A184" s="315" t="s">
        <v>223</v>
      </c>
      <c r="B184" s="315"/>
      <c r="C184" s="74" t="s">
        <v>108</v>
      </c>
      <c r="D184" s="74" t="s">
        <v>107</v>
      </c>
      <c r="E184" s="74"/>
      <c r="F184" s="74"/>
      <c r="G184" s="74"/>
      <c r="H184" s="74"/>
      <c r="I184" s="74" t="s">
        <v>224</v>
      </c>
      <c r="J184" s="75"/>
      <c r="K184" s="75"/>
      <c r="L184" s="75"/>
    </row>
    <row r="185" spans="1:12" ht="12.75" customHeight="1" hidden="1">
      <c r="A185" s="315" t="s">
        <v>185</v>
      </c>
      <c r="B185" s="315"/>
      <c r="C185" s="74"/>
      <c r="D185" s="74"/>
      <c r="E185" s="74"/>
      <c r="F185" s="74"/>
      <c r="G185" s="74"/>
      <c r="H185" s="74"/>
      <c r="I185" s="74" t="s">
        <v>186</v>
      </c>
      <c r="J185" s="75"/>
      <c r="K185" s="75"/>
      <c r="L185" s="75"/>
    </row>
    <row r="186" spans="1:12" ht="12.75" customHeight="1" hidden="1">
      <c r="A186" s="315" t="s">
        <v>179</v>
      </c>
      <c r="B186" s="315"/>
      <c r="C186" s="72" t="s">
        <v>108</v>
      </c>
      <c r="D186" s="72" t="s">
        <v>107</v>
      </c>
      <c r="E186" s="74"/>
      <c r="F186" s="74"/>
      <c r="G186" s="74"/>
      <c r="H186" s="74"/>
      <c r="I186" s="74" t="s">
        <v>180</v>
      </c>
      <c r="J186" s="75"/>
      <c r="K186" s="75"/>
      <c r="L186" s="75"/>
    </row>
    <row r="187" spans="1:12" ht="12.75" customHeight="1" hidden="1">
      <c r="A187" s="315" t="s">
        <v>214</v>
      </c>
      <c r="B187" s="315"/>
      <c r="C187" s="72" t="s">
        <v>108</v>
      </c>
      <c r="D187" s="72" t="s">
        <v>107</v>
      </c>
      <c r="E187" s="74"/>
      <c r="F187" s="74"/>
      <c r="G187" s="74"/>
      <c r="H187" s="74"/>
      <c r="I187" s="74"/>
      <c r="J187" s="75"/>
      <c r="K187" s="75"/>
      <c r="L187" s="75"/>
    </row>
    <row r="188" spans="1:12" ht="12.75" customHeight="1" hidden="1">
      <c r="A188" s="315" t="s">
        <v>215</v>
      </c>
      <c r="B188" s="315"/>
      <c r="C188" s="72" t="s">
        <v>108</v>
      </c>
      <c r="D188" s="72" t="s">
        <v>107</v>
      </c>
      <c r="E188" s="74"/>
      <c r="F188" s="74"/>
      <c r="G188" s="74"/>
      <c r="H188" s="74"/>
      <c r="I188" s="74"/>
      <c r="J188" s="75"/>
      <c r="K188" s="75"/>
      <c r="L188" s="75"/>
    </row>
    <row r="189" spans="1:12" ht="30.75" customHeight="1">
      <c r="A189" s="315" t="s">
        <v>245</v>
      </c>
      <c r="B189" s="315"/>
      <c r="C189" s="72" t="s">
        <v>108</v>
      </c>
      <c r="D189" s="72" t="s">
        <v>107</v>
      </c>
      <c r="E189" s="72" t="s">
        <v>108</v>
      </c>
      <c r="F189" s="72" t="s">
        <v>176</v>
      </c>
      <c r="G189" s="72" t="s">
        <v>177</v>
      </c>
      <c r="H189" s="72" t="s">
        <v>125</v>
      </c>
      <c r="I189" s="74" t="s">
        <v>182</v>
      </c>
      <c r="J189" s="75">
        <v>138000</v>
      </c>
      <c r="K189" s="75">
        <v>144500</v>
      </c>
      <c r="L189" s="75">
        <v>146500</v>
      </c>
    </row>
    <row r="190" spans="1:12" ht="85.5" customHeight="1">
      <c r="A190" s="315" t="s">
        <v>209</v>
      </c>
      <c r="B190" s="315"/>
      <c r="C190" s="74" t="s">
        <v>108</v>
      </c>
      <c r="D190" s="74" t="s">
        <v>107</v>
      </c>
      <c r="E190" s="74" t="s">
        <v>108</v>
      </c>
      <c r="F190" s="74" t="s">
        <v>176</v>
      </c>
      <c r="G190" s="74" t="s">
        <v>177</v>
      </c>
      <c r="H190" s="72" t="s">
        <v>125</v>
      </c>
      <c r="I190" s="74" t="s">
        <v>244</v>
      </c>
      <c r="J190" s="75">
        <v>38200</v>
      </c>
      <c r="K190" s="75">
        <v>40300</v>
      </c>
      <c r="L190" s="73">
        <v>42300</v>
      </c>
    </row>
    <row r="191" spans="1:12" s="71" customFormat="1" ht="16.5" customHeight="1">
      <c r="A191" s="318" t="s">
        <v>126</v>
      </c>
      <c r="B191" s="318"/>
      <c r="C191" s="69" t="s">
        <v>108</v>
      </c>
      <c r="D191" s="69" t="s">
        <v>107</v>
      </c>
      <c r="E191" s="69" t="s">
        <v>108</v>
      </c>
      <c r="F191" s="69" t="s">
        <v>176</v>
      </c>
      <c r="G191" s="69" t="s">
        <v>177</v>
      </c>
      <c r="H191" s="69" t="s">
        <v>127</v>
      </c>
      <c r="I191" s="69"/>
      <c r="J191" s="70">
        <f>SUM(J192:J201)</f>
        <v>600</v>
      </c>
      <c r="K191" s="70">
        <f>SUM(K192:K201)</f>
        <v>600</v>
      </c>
      <c r="L191" s="70">
        <f>SUM(L192:L201)</f>
        <v>600</v>
      </c>
    </row>
    <row r="192" spans="1:12" ht="12.75" customHeight="1" hidden="1">
      <c r="A192" s="315" t="s">
        <v>225</v>
      </c>
      <c r="B192" s="315"/>
      <c r="C192" s="74" t="s">
        <v>108</v>
      </c>
      <c r="D192" s="74" t="s">
        <v>107</v>
      </c>
      <c r="E192" s="74"/>
      <c r="F192" s="74"/>
      <c r="G192" s="74"/>
      <c r="H192" s="72"/>
      <c r="I192" s="74"/>
      <c r="J192" s="75"/>
      <c r="K192" s="75"/>
      <c r="L192" s="75"/>
    </row>
    <row r="193" spans="1:12" ht="12.75" customHeight="1" hidden="1">
      <c r="A193" s="315" t="s">
        <v>226</v>
      </c>
      <c r="B193" s="315"/>
      <c r="C193" s="74" t="s">
        <v>108</v>
      </c>
      <c r="D193" s="74" t="s">
        <v>107</v>
      </c>
      <c r="E193" s="74"/>
      <c r="F193" s="74"/>
      <c r="G193" s="74"/>
      <c r="H193" s="72"/>
      <c r="I193" s="74"/>
      <c r="J193" s="75"/>
      <c r="K193" s="75"/>
      <c r="L193" s="75"/>
    </row>
    <row r="194" spans="1:12" ht="12.75" customHeight="1" hidden="1">
      <c r="A194" s="315" t="s">
        <v>227</v>
      </c>
      <c r="B194" s="315"/>
      <c r="C194" s="74" t="s">
        <v>108</v>
      </c>
      <c r="D194" s="74" t="s">
        <v>107</v>
      </c>
      <c r="E194" s="74"/>
      <c r="F194" s="74"/>
      <c r="G194" s="74"/>
      <c r="H194" s="74"/>
      <c r="I194" s="74"/>
      <c r="J194" s="75"/>
      <c r="K194" s="75"/>
      <c r="L194" s="75"/>
    </row>
    <row r="195" spans="1:12" ht="46.5" customHeight="1">
      <c r="A195" s="315" t="s">
        <v>228</v>
      </c>
      <c r="B195" s="315"/>
      <c r="C195" s="74" t="s">
        <v>108</v>
      </c>
      <c r="D195" s="74" t="s">
        <v>107</v>
      </c>
      <c r="E195" s="72" t="s">
        <v>108</v>
      </c>
      <c r="F195" s="72" t="s">
        <v>176</v>
      </c>
      <c r="G195" s="72" t="s">
        <v>177</v>
      </c>
      <c r="H195" s="74" t="s">
        <v>127</v>
      </c>
      <c r="I195" s="74" t="s">
        <v>182</v>
      </c>
      <c r="J195" s="75">
        <v>600</v>
      </c>
      <c r="K195" s="75">
        <v>600</v>
      </c>
      <c r="L195" s="75">
        <v>600</v>
      </c>
    </row>
    <row r="196" spans="1:12" ht="12.75" customHeight="1" hidden="1">
      <c r="A196" s="316" t="s">
        <v>221</v>
      </c>
      <c r="B196" s="316"/>
      <c r="C196" s="74" t="s">
        <v>108</v>
      </c>
      <c r="D196" s="74" t="s">
        <v>107</v>
      </c>
      <c r="E196" s="74"/>
      <c r="F196" s="74"/>
      <c r="G196" s="74"/>
      <c r="H196" s="74"/>
      <c r="I196" s="74" t="s">
        <v>222</v>
      </c>
      <c r="J196" s="75"/>
      <c r="K196" s="75"/>
      <c r="L196" s="75"/>
    </row>
    <row r="197" spans="1:12" ht="12.75" customHeight="1" hidden="1">
      <c r="A197" s="315" t="s">
        <v>196</v>
      </c>
      <c r="B197" s="315"/>
      <c r="C197" s="74" t="s">
        <v>108</v>
      </c>
      <c r="D197" s="74" t="s">
        <v>107</v>
      </c>
      <c r="E197" s="74"/>
      <c r="F197" s="74"/>
      <c r="G197" s="74"/>
      <c r="H197" s="74"/>
      <c r="I197" s="74" t="s">
        <v>197</v>
      </c>
      <c r="J197" s="75"/>
      <c r="K197" s="75"/>
      <c r="L197" s="75"/>
    </row>
    <row r="198" spans="1:12" ht="12.75" customHeight="1" hidden="1">
      <c r="A198" s="315" t="s">
        <v>199</v>
      </c>
      <c r="B198" s="315"/>
      <c r="C198" s="74" t="s">
        <v>108</v>
      </c>
      <c r="D198" s="74" t="s">
        <v>107</v>
      </c>
      <c r="E198" s="74"/>
      <c r="F198" s="74"/>
      <c r="G198" s="74"/>
      <c r="H198" s="74"/>
      <c r="I198" s="74" t="s">
        <v>200</v>
      </c>
      <c r="J198" s="75"/>
      <c r="K198" s="75"/>
      <c r="L198" s="75"/>
    </row>
    <row r="199" spans="1:12" ht="12.75" customHeight="1" hidden="1">
      <c r="A199" s="315" t="s">
        <v>199</v>
      </c>
      <c r="B199" s="315"/>
      <c r="C199" s="74" t="s">
        <v>108</v>
      </c>
      <c r="D199" s="74" t="s">
        <v>107</v>
      </c>
      <c r="E199" s="74"/>
      <c r="F199" s="74"/>
      <c r="G199" s="74"/>
      <c r="H199" s="74"/>
      <c r="I199" s="74" t="s">
        <v>200</v>
      </c>
      <c r="J199" s="75"/>
      <c r="K199" s="75"/>
      <c r="L199" s="75"/>
    </row>
    <row r="200" spans="1:12" ht="12.75" customHeight="1" hidden="1">
      <c r="A200" s="315" t="s">
        <v>185</v>
      </c>
      <c r="B200" s="315"/>
      <c r="C200" s="74" t="s">
        <v>108</v>
      </c>
      <c r="D200" s="74" t="s">
        <v>107</v>
      </c>
      <c r="E200" s="74"/>
      <c r="F200" s="74"/>
      <c r="G200" s="74"/>
      <c r="H200" s="74"/>
      <c r="I200" s="74" t="s">
        <v>186</v>
      </c>
      <c r="J200" s="75"/>
      <c r="K200" s="75"/>
      <c r="L200" s="75"/>
    </row>
    <row r="201" spans="1:12" ht="12.75" customHeight="1" hidden="1">
      <c r="A201" s="315" t="s">
        <v>215</v>
      </c>
      <c r="B201" s="315"/>
      <c r="C201" s="74" t="s">
        <v>108</v>
      </c>
      <c r="D201" s="74" t="s">
        <v>107</v>
      </c>
      <c r="E201" s="74"/>
      <c r="F201" s="74"/>
      <c r="G201" s="74"/>
      <c r="H201" s="74"/>
      <c r="I201" s="74"/>
      <c r="J201" s="75"/>
      <c r="K201" s="75"/>
      <c r="L201" s="75"/>
    </row>
    <row r="202" spans="1:12" s="71" customFormat="1" ht="12.75" customHeight="1" hidden="1">
      <c r="A202" s="318" t="s">
        <v>229</v>
      </c>
      <c r="B202" s="318"/>
      <c r="C202" s="69" t="s">
        <v>108</v>
      </c>
      <c r="D202" s="69" t="s">
        <v>107</v>
      </c>
      <c r="E202" s="69" t="s">
        <v>108</v>
      </c>
      <c r="F202" s="69" t="s">
        <v>176</v>
      </c>
      <c r="G202" s="69" t="s">
        <v>177</v>
      </c>
      <c r="H202" s="69" t="s">
        <v>129</v>
      </c>
      <c r="I202" s="69"/>
      <c r="J202" s="70">
        <f>SUM(J204:J209)</f>
        <v>0</v>
      </c>
      <c r="K202" s="70">
        <f>SUM(K204:K209)</f>
        <v>0</v>
      </c>
      <c r="L202" s="70">
        <f>SUM(L204:L209)</f>
        <v>0</v>
      </c>
    </row>
    <row r="203" spans="1:12" ht="12.75" customHeight="1" hidden="1">
      <c r="A203" s="317" t="s">
        <v>216</v>
      </c>
      <c r="B203" s="317"/>
      <c r="C203" s="72"/>
      <c r="D203" s="72"/>
      <c r="E203" s="72"/>
      <c r="F203" s="72"/>
      <c r="G203" s="72"/>
      <c r="H203" s="72"/>
      <c r="I203" s="72"/>
      <c r="J203" s="73"/>
      <c r="K203" s="73"/>
      <c r="L203" s="73"/>
    </row>
    <row r="204" spans="1:12" ht="12.75" customHeight="1" hidden="1">
      <c r="A204" s="315" t="s">
        <v>246</v>
      </c>
      <c r="B204" s="315"/>
      <c r="C204" s="74" t="s">
        <v>108</v>
      </c>
      <c r="D204" s="74" t="s">
        <v>107</v>
      </c>
      <c r="E204" s="74"/>
      <c r="F204" s="74"/>
      <c r="G204" s="74"/>
      <c r="H204" s="74"/>
      <c r="I204" s="74" t="s">
        <v>182</v>
      </c>
      <c r="J204" s="75"/>
      <c r="K204" s="75"/>
      <c r="L204" s="75"/>
    </row>
    <row r="205" spans="1:12" ht="12.75" customHeight="1" hidden="1">
      <c r="A205" s="316" t="s">
        <v>207</v>
      </c>
      <c r="B205" s="316"/>
      <c r="C205" s="74" t="s">
        <v>108</v>
      </c>
      <c r="D205" s="74" t="s">
        <v>107</v>
      </c>
      <c r="E205" s="74"/>
      <c r="F205" s="74"/>
      <c r="G205" s="74"/>
      <c r="H205" s="72"/>
      <c r="I205" s="74" t="s">
        <v>208</v>
      </c>
      <c r="J205" s="75"/>
      <c r="K205" s="75"/>
      <c r="L205" s="75"/>
    </row>
    <row r="206" spans="1:12" ht="12.75" customHeight="1" hidden="1">
      <c r="A206" s="315" t="s">
        <v>231</v>
      </c>
      <c r="B206" s="315"/>
      <c r="C206" s="74" t="s">
        <v>108</v>
      </c>
      <c r="D206" s="74" t="s">
        <v>107</v>
      </c>
      <c r="E206" s="74"/>
      <c r="F206" s="74"/>
      <c r="G206" s="74"/>
      <c r="H206" s="74"/>
      <c r="I206" s="74" t="s">
        <v>232</v>
      </c>
      <c r="J206" s="75"/>
      <c r="K206" s="75"/>
      <c r="L206" s="75"/>
    </row>
    <row r="207" spans="1:12" ht="12.75" customHeight="1" hidden="1">
      <c r="A207" s="315" t="s">
        <v>179</v>
      </c>
      <c r="B207" s="315"/>
      <c r="C207" s="72" t="s">
        <v>108</v>
      </c>
      <c r="D207" s="72" t="s">
        <v>107</v>
      </c>
      <c r="E207" s="74"/>
      <c r="F207" s="74"/>
      <c r="G207" s="74"/>
      <c r="H207" s="74"/>
      <c r="I207" s="74" t="s">
        <v>180</v>
      </c>
      <c r="J207" s="75"/>
      <c r="K207" s="75"/>
      <c r="L207" s="75"/>
    </row>
    <row r="208" spans="1:12" ht="12.75" customHeight="1" hidden="1">
      <c r="A208" s="315" t="s">
        <v>214</v>
      </c>
      <c r="B208" s="315"/>
      <c r="C208" s="72" t="s">
        <v>108</v>
      </c>
      <c r="D208" s="72" t="s">
        <v>107</v>
      </c>
      <c r="E208" s="74"/>
      <c r="F208" s="74"/>
      <c r="G208" s="74"/>
      <c r="H208" s="74"/>
      <c r="I208" s="74"/>
      <c r="J208" s="75"/>
      <c r="K208" s="75"/>
      <c r="L208" s="75"/>
    </row>
    <row r="209" spans="1:12" ht="12.75" customHeight="1" hidden="1">
      <c r="A209" s="315" t="s">
        <v>215</v>
      </c>
      <c r="B209" s="315"/>
      <c r="C209" s="72" t="s">
        <v>108</v>
      </c>
      <c r="D209" s="72" t="s">
        <v>107</v>
      </c>
      <c r="E209" s="74"/>
      <c r="F209" s="74"/>
      <c r="G209" s="74"/>
      <c r="H209" s="74"/>
      <c r="I209" s="74"/>
      <c r="J209" s="75"/>
      <c r="K209" s="75"/>
      <c r="L209" s="75"/>
    </row>
    <row r="210" spans="1:12" s="71" customFormat="1" ht="69" customHeight="1">
      <c r="A210" s="318" t="s">
        <v>130</v>
      </c>
      <c r="B210" s="318"/>
      <c r="C210" s="69" t="s">
        <v>108</v>
      </c>
      <c r="D210" s="69" t="s">
        <v>107</v>
      </c>
      <c r="E210" s="69" t="s">
        <v>108</v>
      </c>
      <c r="F210" s="69" t="s">
        <v>176</v>
      </c>
      <c r="G210" s="69" t="s">
        <v>177</v>
      </c>
      <c r="H210" s="69" t="s">
        <v>131</v>
      </c>
      <c r="I210" s="69"/>
      <c r="J210" s="70">
        <f>SUM(J212:J222)</f>
        <v>199700</v>
      </c>
      <c r="K210" s="70">
        <f>SUM(K212:K222)</f>
        <v>181300</v>
      </c>
      <c r="L210" s="70">
        <f>SUM(L212:L222)</f>
        <v>210500</v>
      </c>
    </row>
    <row r="211" spans="1:12" s="71" customFormat="1" ht="20.25" customHeight="1">
      <c r="A211" s="317" t="s">
        <v>216</v>
      </c>
      <c r="B211" s="317"/>
      <c r="C211" s="69"/>
      <c r="D211" s="69"/>
      <c r="E211" s="69"/>
      <c r="F211" s="69"/>
      <c r="G211" s="69"/>
      <c r="H211" s="69"/>
      <c r="I211" s="69"/>
      <c r="J211" s="70"/>
      <c r="K211" s="70"/>
      <c r="L211" s="70"/>
    </row>
    <row r="212" spans="1:12" s="71" customFormat="1" ht="43.5" customHeight="1">
      <c r="A212" s="315" t="s">
        <v>233</v>
      </c>
      <c r="B212" s="315"/>
      <c r="C212" s="74" t="s">
        <v>108</v>
      </c>
      <c r="D212" s="74" t="s">
        <v>107</v>
      </c>
      <c r="E212" s="72" t="s">
        <v>108</v>
      </c>
      <c r="F212" s="72" t="s">
        <v>176</v>
      </c>
      <c r="G212" s="72" t="s">
        <v>177</v>
      </c>
      <c r="H212" s="72" t="s">
        <v>131</v>
      </c>
      <c r="I212" s="74" t="s">
        <v>235</v>
      </c>
      <c r="J212" s="70">
        <v>199700</v>
      </c>
      <c r="K212" s="70">
        <v>181300</v>
      </c>
      <c r="L212" s="70">
        <v>210500</v>
      </c>
    </row>
    <row r="213" spans="1:12" ht="12.75" customHeight="1" hidden="1">
      <c r="A213" s="316" t="s">
        <v>207</v>
      </c>
      <c r="B213" s="316"/>
      <c r="C213" s="74" t="s">
        <v>108</v>
      </c>
      <c r="D213" s="74" t="s">
        <v>107</v>
      </c>
      <c r="E213" s="74"/>
      <c r="F213" s="74"/>
      <c r="G213" s="74"/>
      <c r="H213" s="72"/>
      <c r="I213" s="74" t="s">
        <v>208</v>
      </c>
      <c r="J213" s="73"/>
      <c r="K213" s="73"/>
      <c r="L213" s="73"/>
    </row>
    <row r="214" spans="1:12" ht="12.75" customHeight="1" hidden="1">
      <c r="A214" s="316" t="s">
        <v>221</v>
      </c>
      <c r="B214" s="316"/>
      <c r="C214" s="74" t="s">
        <v>108</v>
      </c>
      <c r="D214" s="74" t="s">
        <v>107</v>
      </c>
      <c r="E214" s="74"/>
      <c r="F214" s="74"/>
      <c r="G214" s="74"/>
      <c r="H214" s="74"/>
      <c r="I214" s="74" t="s">
        <v>222</v>
      </c>
      <c r="J214" s="73"/>
      <c r="K214" s="73"/>
      <c r="L214" s="73"/>
    </row>
    <row r="215" spans="1:12" ht="12.75" customHeight="1" hidden="1">
      <c r="A215" s="315" t="s">
        <v>196</v>
      </c>
      <c r="B215" s="315"/>
      <c r="C215" s="74" t="s">
        <v>108</v>
      </c>
      <c r="D215" s="74" t="s">
        <v>107</v>
      </c>
      <c r="E215" s="74"/>
      <c r="F215" s="74"/>
      <c r="G215" s="74"/>
      <c r="H215" s="74"/>
      <c r="I215" s="74" t="s">
        <v>197</v>
      </c>
      <c r="J215" s="73"/>
      <c r="K215" s="73"/>
      <c r="L215" s="73"/>
    </row>
    <row r="216" spans="1:12" ht="12.75" customHeight="1" hidden="1">
      <c r="A216" s="315" t="s">
        <v>199</v>
      </c>
      <c r="B216" s="315"/>
      <c r="C216" s="74" t="s">
        <v>108</v>
      </c>
      <c r="D216" s="74" t="s">
        <v>107</v>
      </c>
      <c r="E216" s="74"/>
      <c r="F216" s="74"/>
      <c r="G216" s="74"/>
      <c r="H216" s="74"/>
      <c r="I216" s="74" t="s">
        <v>200</v>
      </c>
      <c r="J216" s="73"/>
      <c r="K216" s="73"/>
      <c r="L216" s="73"/>
    </row>
    <row r="217" spans="1:12" ht="12.75" customHeight="1" hidden="1">
      <c r="A217" s="315" t="s">
        <v>185</v>
      </c>
      <c r="B217" s="315"/>
      <c r="C217" s="74" t="s">
        <v>108</v>
      </c>
      <c r="D217" s="74" t="s">
        <v>107</v>
      </c>
      <c r="E217" s="74"/>
      <c r="F217" s="74"/>
      <c r="G217" s="74"/>
      <c r="H217" s="74"/>
      <c r="I217" s="74" t="s">
        <v>186</v>
      </c>
      <c r="J217" s="75"/>
      <c r="K217" s="75"/>
      <c r="L217" s="75"/>
    </row>
    <row r="218" spans="1:12" ht="12.75" customHeight="1" hidden="1">
      <c r="A218" s="315" t="s">
        <v>234</v>
      </c>
      <c r="B218" s="315"/>
      <c r="C218" s="74" t="s">
        <v>108</v>
      </c>
      <c r="D218" s="74" t="s">
        <v>107</v>
      </c>
      <c r="E218" s="74"/>
      <c r="F218" s="74"/>
      <c r="G218" s="74"/>
      <c r="H218" s="74"/>
      <c r="I218" s="74" t="s">
        <v>247</v>
      </c>
      <c r="J218" s="75"/>
      <c r="K218" s="75"/>
      <c r="L218" s="75"/>
    </row>
    <row r="219" spans="1:12" ht="12.75" customHeight="1" hidden="1">
      <c r="A219" s="315" t="s">
        <v>236</v>
      </c>
      <c r="B219" s="315"/>
      <c r="C219" s="74" t="s">
        <v>108</v>
      </c>
      <c r="D219" s="74" t="s">
        <v>107</v>
      </c>
      <c r="E219" s="74"/>
      <c r="F219" s="74"/>
      <c r="G219" s="74"/>
      <c r="H219" s="74"/>
      <c r="I219" s="74" t="s">
        <v>237</v>
      </c>
      <c r="J219" s="75"/>
      <c r="K219" s="75"/>
      <c r="L219" s="75"/>
    </row>
    <row r="220" spans="1:12" ht="12.75" customHeight="1" hidden="1">
      <c r="A220" s="315" t="s">
        <v>179</v>
      </c>
      <c r="B220" s="315"/>
      <c r="C220" s="72" t="s">
        <v>108</v>
      </c>
      <c r="D220" s="72" t="s">
        <v>107</v>
      </c>
      <c r="E220" s="74"/>
      <c r="F220" s="74"/>
      <c r="G220" s="74"/>
      <c r="H220" s="74"/>
      <c r="I220" s="74" t="s">
        <v>180</v>
      </c>
      <c r="J220" s="75"/>
      <c r="K220" s="75"/>
      <c r="L220" s="75"/>
    </row>
    <row r="221" spans="1:12" ht="12.75" customHeight="1" hidden="1">
      <c r="A221" s="315" t="s">
        <v>214</v>
      </c>
      <c r="B221" s="315"/>
      <c r="C221" s="72" t="s">
        <v>108</v>
      </c>
      <c r="D221" s="72" t="s">
        <v>107</v>
      </c>
      <c r="E221" s="74"/>
      <c r="F221" s="74"/>
      <c r="G221" s="74"/>
      <c r="H221" s="74"/>
      <c r="I221" s="74"/>
      <c r="J221" s="75"/>
      <c r="K221" s="75"/>
      <c r="L221" s="75"/>
    </row>
    <row r="222" spans="1:12" ht="12.75" customHeight="1" hidden="1">
      <c r="A222" s="315" t="s">
        <v>215</v>
      </c>
      <c r="B222" s="315"/>
      <c r="C222" s="72" t="s">
        <v>108</v>
      </c>
      <c r="D222" s="72" t="s">
        <v>107</v>
      </c>
      <c r="E222" s="74"/>
      <c r="F222" s="74"/>
      <c r="G222" s="74"/>
      <c r="H222" s="74"/>
      <c r="I222" s="74"/>
      <c r="J222" s="75"/>
      <c r="K222" s="75"/>
      <c r="L222" s="75"/>
    </row>
    <row r="223" spans="1:12" s="54" customFormat="1" ht="62.25" customHeight="1">
      <c r="A223" s="320" t="s">
        <v>248</v>
      </c>
      <c r="B223" s="320"/>
      <c r="C223" s="58" t="s">
        <v>108</v>
      </c>
      <c r="D223" s="58" t="s">
        <v>107</v>
      </c>
      <c r="E223" s="58" t="s">
        <v>108</v>
      </c>
      <c r="F223" s="58" t="s">
        <v>176</v>
      </c>
      <c r="G223" s="58" t="s">
        <v>249</v>
      </c>
      <c r="H223" s="58"/>
      <c r="I223" s="58"/>
      <c r="J223" s="59">
        <f>J224+J231+J234</f>
        <v>859700</v>
      </c>
      <c r="K223" s="59">
        <f>K224+K231+K234</f>
        <v>479600</v>
      </c>
      <c r="L223" s="59">
        <f>L224+L231+L234</f>
        <v>479600</v>
      </c>
    </row>
    <row r="224" spans="1:12" ht="119.25" customHeight="1">
      <c r="A224" s="322" t="s">
        <v>250</v>
      </c>
      <c r="B224" s="322"/>
      <c r="C224" s="80" t="s">
        <v>108</v>
      </c>
      <c r="D224" s="80" t="s">
        <v>107</v>
      </c>
      <c r="E224" s="80" t="s">
        <v>108</v>
      </c>
      <c r="F224" s="80" t="s">
        <v>176</v>
      </c>
      <c r="G224" s="80" t="s">
        <v>249</v>
      </c>
      <c r="H224" s="80" t="s">
        <v>123</v>
      </c>
      <c r="I224" s="80"/>
      <c r="J224" s="81">
        <f>J226+J227</f>
        <v>439300</v>
      </c>
      <c r="K224" s="81">
        <f>K226+K227</f>
        <v>0</v>
      </c>
      <c r="L224" s="81">
        <f>L226+L227</f>
        <v>0</v>
      </c>
    </row>
    <row r="225" spans="1:12" ht="16.5" customHeight="1">
      <c r="A225" s="323" t="s">
        <v>70</v>
      </c>
      <c r="B225" s="323"/>
      <c r="C225" s="80"/>
      <c r="D225" s="80"/>
      <c r="E225" s="80"/>
      <c r="F225" s="80"/>
      <c r="G225" s="80"/>
      <c r="H225" s="80"/>
      <c r="I225" s="80"/>
      <c r="J225" s="81"/>
      <c r="K225" s="81"/>
      <c r="L225" s="81"/>
    </row>
    <row r="226" spans="1:12" ht="126.75" customHeight="1">
      <c r="A226" s="315" t="s">
        <v>251</v>
      </c>
      <c r="B226" s="315"/>
      <c r="C226" s="74" t="s">
        <v>108</v>
      </c>
      <c r="D226" s="74" t="s">
        <v>107</v>
      </c>
      <c r="E226" s="82" t="s">
        <v>108</v>
      </c>
      <c r="F226" s="82" t="s">
        <v>176</v>
      </c>
      <c r="G226" s="82" t="s">
        <v>249</v>
      </c>
      <c r="H226" s="72" t="s">
        <v>123</v>
      </c>
      <c r="I226" s="83" t="s">
        <v>171</v>
      </c>
      <c r="J226" s="84">
        <v>439300</v>
      </c>
      <c r="K226" s="81"/>
      <c r="L226" s="81"/>
    </row>
    <row r="227" spans="1:12" s="78" customFormat="1" ht="12.75" customHeight="1" hidden="1">
      <c r="A227" s="315" t="s">
        <v>252</v>
      </c>
      <c r="B227" s="315"/>
      <c r="C227" s="72" t="s">
        <v>108</v>
      </c>
      <c r="D227" s="72" t="s">
        <v>107</v>
      </c>
      <c r="E227" s="74"/>
      <c r="F227" s="74"/>
      <c r="G227" s="74"/>
      <c r="H227" s="74"/>
      <c r="I227" s="74"/>
      <c r="J227" s="81"/>
      <c r="K227" s="81"/>
      <c r="L227" s="81"/>
    </row>
    <row r="228" spans="1:12" ht="12.75" customHeight="1" hidden="1">
      <c r="A228" s="322" t="s">
        <v>253</v>
      </c>
      <c r="B228" s="322"/>
      <c r="C228" s="80" t="s">
        <v>108</v>
      </c>
      <c r="D228" s="80" t="s">
        <v>107</v>
      </c>
      <c r="E228" s="80" t="s">
        <v>108</v>
      </c>
      <c r="F228" s="80" t="s">
        <v>254</v>
      </c>
      <c r="G228" s="80" t="s">
        <v>249</v>
      </c>
      <c r="H228" s="80" t="s">
        <v>125</v>
      </c>
      <c r="I228" s="80"/>
      <c r="J228" s="85">
        <f>J229+J230</f>
        <v>0</v>
      </c>
      <c r="K228" s="85">
        <f>K229+K230</f>
        <v>0</v>
      </c>
      <c r="L228" s="85">
        <f>L229+L230</f>
        <v>0</v>
      </c>
    </row>
    <row r="229" spans="1:12" ht="12.75" customHeight="1" hidden="1">
      <c r="A229" s="316" t="s">
        <v>219</v>
      </c>
      <c r="B229" s="316"/>
      <c r="C229" s="74" t="s">
        <v>108</v>
      </c>
      <c r="D229" s="74" t="s">
        <v>107</v>
      </c>
      <c r="E229" s="74"/>
      <c r="F229" s="74"/>
      <c r="G229" s="74"/>
      <c r="H229" s="74"/>
      <c r="I229" s="74" t="s">
        <v>220</v>
      </c>
      <c r="J229" s="75"/>
      <c r="K229" s="75"/>
      <c r="L229" s="75"/>
    </row>
    <row r="230" spans="1:12" ht="12.75" customHeight="1" hidden="1">
      <c r="A230" s="316" t="s">
        <v>205</v>
      </c>
      <c r="B230" s="316"/>
      <c r="C230" s="74" t="s">
        <v>108</v>
      </c>
      <c r="D230" s="74" t="s">
        <v>107</v>
      </c>
      <c r="E230" s="74"/>
      <c r="F230" s="74"/>
      <c r="G230" s="74"/>
      <c r="H230" s="72"/>
      <c r="I230" s="74" t="s">
        <v>206</v>
      </c>
      <c r="J230" s="75"/>
      <c r="K230" s="75"/>
      <c r="L230" s="75"/>
    </row>
    <row r="231" spans="1:12" ht="97.5" customHeight="1">
      <c r="A231" s="322" t="s">
        <v>250</v>
      </c>
      <c r="B231" s="322"/>
      <c r="C231" s="80" t="s">
        <v>108</v>
      </c>
      <c r="D231" s="80" t="s">
        <v>107</v>
      </c>
      <c r="E231" s="80" t="s">
        <v>108</v>
      </c>
      <c r="F231" s="80" t="s">
        <v>254</v>
      </c>
      <c r="G231" s="80" t="s">
        <v>249</v>
      </c>
      <c r="H231" s="80" t="s">
        <v>125</v>
      </c>
      <c r="I231" s="80"/>
      <c r="J231" s="85">
        <f>J232+J233</f>
        <v>60700</v>
      </c>
      <c r="K231" s="85">
        <f>K232+K233</f>
        <v>0</v>
      </c>
      <c r="L231" s="85">
        <f>L232+L233</f>
        <v>0</v>
      </c>
    </row>
    <row r="232" spans="1:12" ht="129" customHeight="1">
      <c r="A232" s="321" t="s">
        <v>255</v>
      </c>
      <c r="B232" s="321"/>
      <c r="C232" s="86" t="s">
        <v>108</v>
      </c>
      <c r="D232" s="86" t="s">
        <v>107</v>
      </c>
      <c r="E232" s="86" t="s">
        <v>108</v>
      </c>
      <c r="F232" s="86" t="s">
        <v>176</v>
      </c>
      <c r="G232" s="86" t="s">
        <v>249</v>
      </c>
      <c r="H232" s="86" t="s">
        <v>125</v>
      </c>
      <c r="I232" s="86" t="s">
        <v>256</v>
      </c>
      <c r="J232" s="87">
        <v>50000</v>
      </c>
      <c r="K232" s="87"/>
      <c r="L232" s="87"/>
    </row>
    <row r="233" spans="1:12" ht="71.25" customHeight="1">
      <c r="A233" s="321" t="s">
        <v>205</v>
      </c>
      <c r="B233" s="321"/>
      <c r="C233" s="86" t="s">
        <v>108</v>
      </c>
      <c r="D233" s="86" t="s">
        <v>107</v>
      </c>
      <c r="E233" s="86" t="s">
        <v>108</v>
      </c>
      <c r="F233" s="86" t="s">
        <v>254</v>
      </c>
      <c r="G233" s="86" t="s">
        <v>249</v>
      </c>
      <c r="H233" s="88" t="s">
        <v>125</v>
      </c>
      <c r="I233" s="86" t="s">
        <v>257</v>
      </c>
      <c r="J233" s="87">
        <v>10700</v>
      </c>
      <c r="K233" s="87"/>
      <c r="L233" s="87"/>
    </row>
    <row r="234" spans="1:12" s="71" customFormat="1" ht="16.5" customHeight="1">
      <c r="A234" s="318" t="s">
        <v>126</v>
      </c>
      <c r="B234" s="318"/>
      <c r="C234" s="69" t="s">
        <v>108</v>
      </c>
      <c r="D234" s="69" t="s">
        <v>107</v>
      </c>
      <c r="E234" s="80" t="s">
        <v>108</v>
      </c>
      <c r="F234" s="80" t="s">
        <v>176</v>
      </c>
      <c r="G234" s="80" t="s">
        <v>249</v>
      </c>
      <c r="H234" s="69" t="s">
        <v>127</v>
      </c>
      <c r="I234" s="69"/>
      <c r="J234" s="70">
        <f>SUM(J235:J237)</f>
        <v>359700</v>
      </c>
      <c r="K234" s="70">
        <f>SUM(K235:K237)</f>
        <v>479600</v>
      </c>
      <c r="L234" s="70">
        <f>SUM(L235:L237)</f>
        <v>479600</v>
      </c>
    </row>
    <row r="235" spans="1:12" ht="15.75" customHeight="1">
      <c r="A235" s="315" t="s">
        <v>225</v>
      </c>
      <c r="B235" s="315"/>
      <c r="C235" s="74" t="s">
        <v>108</v>
      </c>
      <c r="D235" s="74" t="s">
        <v>107</v>
      </c>
      <c r="E235" s="82" t="s">
        <v>108</v>
      </c>
      <c r="F235" s="82" t="s">
        <v>176</v>
      </c>
      <c r="G235" s="82" t="s">
        <v>249</v>
      </c>
      <c r="H235" s="72" t="s">
        <v>127</v>
      </c>
      <c r="I235" s="74" t="s">
        <v>258</v>
      </c>
      <c r="J235" s="75">
        <v>42700</v>
      </c>
      <c r="K235" s="75">
        <v>56900</v>
      </c>
      <c r="L235" s="75">
        <v>56900</v>
      </c>
    </row>
    <row r="236" spans="1:12" ht="15.75" customHeight="1">
      <c r="A236" s="315" t="s">
        <v>226</v>
      </c>
      <c r="B236" s="315"/>
      <c r="C236" s="74" t="s">
        <v>108</v>
      </c>
      <c r="D236" s="74" t="s">
        <v>107</v>
      </c>
      <c r="E236" s="82" t="s">
        <v>108</v>
      </c>
      <c r="F236" s="82" t="s">
        <v>176</v>
      </c>
      <c r="G236" s="82" t="s">
        <v>249</v>
      </c>
      <c r="H236" s="72" t="s">
        <v>127</v>
      </c>
      <c r="I236" s="74" t="s">
        <v>259</v>
      </c>
      <c r="J236" s="75">
        <v>317000</v>
      </c>
      <c r="K236" s="75">
        <v>422700</v>
      </c>
      <c r="L236" s="75">
        <v>422700</v>
      </c>
    </row>
    <row r="237" spans="1:12" ht="12.75" customHeight="1" hidden="1">
      <c r="A237" s="315" t="s">
        <v>231</v>
      </c>
      <c r="B237" s="315"/>
      <c r="C237" s="74" t="s">
        <v>108</v>
      </c>
      <c r="D237" s="74" t="s">
        <v>107</v>
      </c>
      <c r="E237" s="74"/>
      <c r="F237" s="74"/>
      <c r="G237" s="74"/>
      <c r="H237" s="74"/>
      <c r="I237" s="74" t="s">
        <v>232</v>
      </c>
      <c r="J237" s="75"/>
      <c r="K237" s="75"/>
      <c r="L237" s="75"/>
    </row>
    <row r="238" spans="1:12" ht="12.75" customHeight="1" hidden="1">
      <c r="A238" s="319" t="s">
        <v>260</v>
      </c>
      <c r="B238" s="319"/>
      <c r="C238" s="89" t="s">
        <v>106</v>
      </c>
      <c r="D238" s="89" t="s">
        <v>107</v>
      </c>
      <c r="E238" s="89" t="s">
        <v>108</v>
      </c>
      <c r="F238" s="89" t="s">
        <v>176</v>
      </c>
      <c r="G238" s="89" t="s">
        <v>261</v>
      </c>
      <c r="H238" s="90" t="s">
        <v>129</v>
      </c>
      <c r="I238" s="90" t="s">
        <v>232</v>
      </c>
      <c r="J238" s="91"/>
      <c r="K238" s="91"/>
      <c r="L238" s="91"/>
    </row>
    <row r="239" spans="1:12" s="54" customFormat="1" ht="93" customHeight="1">
      <c r="A239" s="320" t="s">
        <v>262</v>
      </c>
      <c r="B239" s="320"/>
      <c r="C239" s="58" t="s">
        <v>263</v>
      </c>
      <c r="D239" s="58" t="s">
        <v>107</v>
      </c>
      <c r="E239" s="92" t="s">
        <v>108</v>
      </c>
      <c r="F239" s="92" t="s">
        <v>264</v>
      </c>
      <c r="G239" s="92" t="s">
        <v>265</v>
      </c>
      <c r="H239" s="92"/>
      <c r="I239" s="92"/>
      <c r="J239" s="59">
        <f>J240+J241+J244+J245+J246+J250+J256+J260+J269+J278+J285+J290</f>
        <v>3368200</v>
      </c>
      <c r="K239" s="59">
        <f>K240+K241+K244+K245+K246+K250+K256+K260+K269+K278+K285+K290</f>
        <v>3510000</v>
      </c>
      <c r="L239" s="59">
        <f>L240+L241+L244+L245+L246+L250+L256+L260+L269+L278+L285+L290</f>
        <v>3510000</v>
      </c>
    </row>
    <row r="240" spans="1:12" ht="35.25" customHeight="1">
      <c r="A240" s="318" t="s">
        <v>105</v>
      </c>
      <c r="B240" s="318"/>
      <c r="C240" s="69" t="s">
        <v>263</v>
      </c>
      <c r="D240" s="69" t="s">
        <v>107</v>
      </c>
      <c r="E240" s="69" t="s">
        <v>108</v>
      </c>
      <c r="F240" s="69" t="s">
        <v>264</v>
      </c>
      <c r="G240" s="69" t="s">
        <v>265</v>
      </c>
      <c r="H240" s="69" t="s">
        <v>109</v>
      </c>
      <c r="I240" s="69"/>
      <c r="J240" s="70">
        <v>1500000</v>
      </c>
      <c r="K240" s="70">
        <v>1510000</v>
      </c>
      <c r="L240" s="70">
        <v>1510000</v>
      </c>
    </row>
    <row r="241" spans="1:12" ht="12.75" customHeight="1" hidden="1">
      <c r="A241" s="318" t="s">
        <v>110</v>
      </c>
      <c r="B241" s="318"/>
      <c r="C241" s="69" t="s">
        <v>263</v>
      </c>
      <c r="D241" s="69" t="s">
        <v>107</v>
      </c>
      <c r="E241" s="69" t="s">
        <v>108</v>
      </c>
      <c r="F241" s="69" t="s">
        <v>264</v>
      </c>
      <c r="G241" s="69" t="s">
        <v>265</v>
      </c>
      <c r="H241" s="69" t="s">
        <v>111</v>
      </c>
      <c r="I241" s="69"/>
      <c r="J241" s="70">
        <f>J243</f>
        <v>0</v>
      </c>
      <c r="K241" s="70">
        <f>K243</f>
        <v>0</v>
      </c>
      <c r="L241" s="70">
        <f>L243</f>
        <v>0</v>
      </c>
    </row>
    <row r="242" spans="1:12" ht="12.75" customHeight="1" hidden="1">
      <c r="A242" s="317" t="s">
        <v>70</v>
      </c>
      <c r="B242" s="317"/>
      <c r="C242" s="69"/>
      <c r="D242" s="69"/>
      <c r="E242" s="69"/>
      <c r="F242" s="69"/>
      <c r="G242" s="69"/>
      <c r="H242" s="69"/>
      <c r="I242" s="69"/>
      <c r="J242" s="70"/>
      <c r="K242" s="70"/>
      <c r="L242" s="70"/>
    </row>
    <row r="243" spans="1:12" ht="12.75" customHeight="1" hidden="1">
      <c r="A243" s="315" t="s">
        <v>185</v>
      </c>
      <c r="B243" s="315"/>
      <c r="C243" s="72" t="s">
        <v>263</v>
      </c>
      <c r="D243" s="72" t="s">
        <v>107</v>
      </c>
      <c r="E243" s="74"/>
      <c r="F243" s="74"/>
      <c r="G243" s="74"/>
      <c r="H243" s="74"/>
      <c r="I243" s="74" t="s">
        <v>186</v>
      </c>
      <c r="J243" s="75"/>
      <c r="K243" s="75"/>
      <c r="L243" s="75"/>
    </row>
    <row r="244" spans="1:12" ht="45" customHeight="1">
      <c r="A244" s="318" t="s">
        <v>112</v>
      </c>
      <c r="B244" s="318"/>
      <c r="C244" s="69" t="s">
        <v>263</v>
      </c>
      <c r="D244" s="69" t="s">
        <v>107</v>
      </c>
      <c r="E244" s="69" t="s">
        <v>108</v>
      </c>
      <c r="F244" s="69" t="s">
        <v>264</v>
      </c>
      <c r="G244" s="69" t="s">
        <v>265</v>
      </c>
      <c r="H244" s="69" t="s">
        <v>113</v>
      </c>
      <c r="I244" s="69"/>
      <c r="J244" s="70">
        <v>450100</v>
      </c>
      <c r="K244" s="70">
        <v>475000</v>
      </c>
      <c r="L244" s="70">
        <v>475000</v>
      </c>
    </row>
    <row r="245" spans="1:12" ht="27.75" customHeight="1">
      <c r="A245" s="318" t="s">
        <v>114</v>
      </c>
      <c r="B245" s="318"/>
      <c r="C245" s="69" t="s">
        <v>263</v>
      </c>
      <c r="D245" s="69" t="s">
        <v>107</v>
      </c>
      <c r="E245" s="69" t="s">
        <v>108</v>
      </c>
      <c r="F245" s="69" t="s">
        <v>264</v>
      </c>
      <c r="G245" s="69" t="s">
        <v>265</v>
      </c>
      <c r="H245" s="69" t="s">
        <v>115</v>
      </c>
      <c r="I245" s="69"/>
      <c r="J245" s="70">
        <v>9500</v>
      </c>
      <c r="K245" s="70">
        <v>9500</v>
      </c>
      <c r="L245" s="70">
        <v>9500</v>
      </c>
    </row>
    <row r="246" spans="1:12" ht="12.75" customHeight="1" hidden="1">
      <c r="A246" s="318" t="s">
        <v>116</v>
      </c>
      <c r="B246" s="318"/>
      <c r="C246" s="69" t="s">
        <v>263</v>
      </c>
      <c r="D246" s="69" t="s">
        <v>107</v>
      </c>
      <c r="E246" s="69" t="s">
        <v>108</v>
      </c>
      <c r="F246" s="69" t="s">
        <v>264</v>
      </c>
      <c r="G246" s="69" t="s">
        <v>265</v>
      </c>
      <c r="H246" s="69" t="s">
        <v>117</v>
      </c>
      <c r="I246" s="69"/>
      <c r="J246" s="70">
        <f>J248+J249</f>
        <v>0</v>
      </c>
      <c r="K246" s="70">
        <f>K248+K249</f>
        <v>0</v>
      </c>
      <c r="L246" s="70">
        <f>L248+L249</f>
        <v>0</v>
      </c>
    </row>
    <row r="247" spans="1:12" ht="12.75" customHeight="1" hidden="1">
      <c r="A247" s="317" t="s">
        <v>70</v>
      </c>
      <c r="B247" s="317"/>
      <c r="C247" s="69"/>
      <c r="D247" s="69"/>
      <c r="E247" s="69"/>
      <c r="F247" s="69"/>
      <c r="G247" s="69"/>
      <c r="H247" s="69"/>
      <c r="I247" s="69"/>
      <c r="J247" s="70"/>
      <c r="K247" s="70"/>
      <c r="L247" s="70"/>
    </row>
    <row r="248" spans="1:12" ht="12.75" customHeight="1" hidden="1">
      <c r="A248" s="315" t="s">
        <v>185</v>
      </c>
      <c r="B248" s="315"/>
      <c r="C248" s="72" t="s">
        <v>263</v>
      </c>
      <c r="D248" s="72" t="s">
        <v>107</v>
      </c>
      <c r="E248" s="74"/>
      <c r="F248" s="74"/>
      <c r="G248" s="74"/>
      <c r="H248" s="74"/>
      <c r="I248" s="74" t="s">
        <v>186</v>
      </c>
      <c r="J248" s="75"/>
      <c r="K248" s="75"/>
      <c r="L248" s="75"/>
    </row>
    <row r="249" spans="1:12" ht="12.75" customHeight="1" hidden="1">
      <c r="A249" s="315" t="s">
        <v>187</v>
      </c>
      <c r="B249" s="315"/>
      <c r="C249" s="72" t="s">
        <v>263</v>
      </c>
      <c r="D249" s="72" t="s">
        <v>107</v>
      </c>
      <c r="E249" s="74"/>
      <c r="F249" s="74"/>
      <c r="G249" s="74"/>
      <c r="H249" s="74"/>
      <c r="I249" s="74" t="s">
        <v>182</v>
      </c>
      <c r="J249" s="75"/>
      <c r="K249" s="75"/>
      <c r="L249" s="75"/>
    </row>
    <row r="250" spans="1:12" ht="12.75" customHeight="1" hidden="1">
      <c r="A250" s="318" t="s">
        <v>118</v>
      </c>
      <c r="B250" s="318"/>
      <c r="C250" s="69" t="s">
        <v>263</v>
      </c>
      <c r="D250" s="69" t="s">
        <v>107</v>
      </c>
      <c r="E250" s="69" t="s">
        <v>108</v>
      </c>
      <c r="F250" s="69" t="s">
        <v>264</v>
      </c>
      <c r="G250" s="69" t="s">
        <v>265</v>
      </c>
      <c r="H250" s="69" t="s">
        <v>119</v>
      </c>
      <c r="I250" s="69"/>
      <c r="J250" s="70">
        <f>J252+J253+J254+J255</f>
        <v>0</v>
      </c>
      <c r="K250" s="70">
        <f>K252+K253+K254+K255</f>
        <v>0</v>
      </c>
      <c r="L250" s="70">
        <f>L252+L253+L254+L255</f>
        <v>0</v>
      </c>
    </row>
    <row r="251" spans="1:12" ht="12.75" customHeight="1" hidden="1">
      <c r="A251" s="317" t="s">
        <v>70</v>
      </c>
      <c r="B251" s="317"/>
      <c r="C251" s="69"/>
      <c r="D251" s="69"/>
      <c r="E251" s="69"/>
      <c r="F251" s="69"/>
      <c r="G251" s="69"/>
      <c r="H251" s="69"/>
      <c r="I251" s="69"/>
      <c r="J251" s="70"/>
      <c r="K251" s="70"/>
      <c r="L251" s="70"/>
    </row>
    <row r="252" spans="1:12" ht="12.75" customHeight="1" hidden="1">
      <c r="A252" s="315" t="s">
        <v>188</v>
      </c>
      <c r="B252" s="315"/>
      <c r="C252" s="74" t="s">
        <v>263</v>
      </c>
      <c r="D252" s="74" t="s">
        <v>107</v>
      </c>
      <c r="E252" s="74"/>
      <c r="F252" s="74"/>
      <c r="G252" s="74"/>
      <c r="H252" s="74"/>
      <c r="I252" s="74" t="s">
        <v>189</v>
      </c>
      <c r="J252" s="75"/>
      <c r="K252" s="75"/>
      <c r="L252" s="75"/>
    </row>
    <row r="253" spans="1:12" ht="12.75" customHeight="1" hidden="1">
      <c r="A253" s="315" t="s">
        <v>190</v>
      </c>
      <c r="B253" s="315"/>
      <c r="C253" s="74" t="s">
        <v>263</v>
      </c>
      <c r="D253" s="74" t="s">
        <v>107</v>
      </c>
      <c r="E253" s="74"/>
      <c r="F253" s="74"/>
      <c r="G253" s="74"/>
      <c r="H253" s="74"/>
      <c r="I253" s="74" t="s">
        <v>191</v>
      </c>
      <c r="J253" s="75"/>
      <c r="K253" s="75"/>
      <c r="L253" s="75"/>
    </row>
    <row r="254" spans="1:12" ht="12.75" customHeight="1" hidden="1">
      <c r="A254" s="315" t="s">
        <v>192</v>
      </c>
      <c r="B254" s="315"/>
      <c r="C254" s="74" t="s">
        <v>263</v>
      </c>
      <c r="D254" s="74" t="s">
        <v>107</v>
      </c>
      <c r="E254" s="74"/>
      <c r="F254" s="74"/>
      <c r="G254" s="74"/>
      <c r="H254" s="74"/>
      <c r="I254" s="74" t="s">
        <v>193</v>
      </c>
      <c r="J254" s="75"/>
      <c r="K254" s="75"/>
      <c r="L254" s="75"/>
    </row>
    <row r="255" spans="1:12" ht="12.75" customHeight="1" hidden="1">
      <c r="A255" s="315" t="s">
        <v>194</v>
      </c>
      <c r="B255" s="315"/>
      <c r="C255" s="74" t="s">
        <v>263</v>
      </c>
      <c r="D255" s="74" t="s">
        <v>107</v>
      </c>
      <c r="E255" s="74"/>
      <c r="F255" s="74"/>
      <c r="G255" s="74"/>
      <c r="H255" s="74"/>
      <c r="I255" s="74" t="s">
        <v>195</v>
      </c>
      <c r="J255" s="75"/>
      <c r="K255" s="75"/>
      <c r="L255" s="75"/>
    </row>
    <row r="256" spans="1:12" ht="12.75" customHeight="1" hidden="1">
      <c r="A256" s="318" t="s">
        <v>120</v>
      </c>
      <c r="B256" s="318"/>
      <c r="C256" s="69" t="s">
        <v>263</v>
      </c>
      <c r="D256" s="69" t="s">
        <v>107</v>
      </c>
      <c r="E256" s="69" t="s">
        <v>108</v>
      </c>
      <c r="F256" s="69" t="s">
        <v>264</v>
      </c>
      <c r="G256" s="69" t="s">
        <v>265</v>
      </c>
      <c r="H256" s="69" t="s">
        <v>121</v>
      </c>
      <c r="I256" s="69"/>
      <c r="J256" s="70">
        <f>SUM(J258:J259)</f>
        <v>0</v>
      </c>
      <c r="K256" s="70">
        <f>SUM(K258:K259)</f>
        <v>0</v>
      </c>
      <c r="L256" s="70">
        <f>SUM(L258:L259)</f>
        <v>0</v>
      </c>
    </row>
    <row r="257" spans="1:12" ht="12.75" customHeight="1" hidden="1">
      <c r="A257" s="317" t="s">
        <v>70</v>
      </c>
      <c r="B257" s="317"/>
      <c r="C257" s="69"/>
      <c r="D257" s="69"/>
      <c r="E257" s="69"/>
      <c r="F257" s="69"/>
      <c r="G257" s="69"/>
      <c r="H257" s="69"/>
      <c r="I257" s="69"/>
      <c r="J257" s="70"/>
      <c r="K257" s="70"/>
      <c r="L257" s="70"/>
    </row>
    <row r="258" spans="1:12" ht="12.75" customHeight="1" hidden="1">
      <c r="A258" s="315" t="s">
        <v>196</v>
      </c>
      <c r="B258" s="315"/>
      <c r="C258" s="74" t="s">
        <v>263</v>
      </c>
      <c r="D258" s="74" t="s">
        <v>107</v>
      </c>
      <c r="E258" s="74"/>
      <c r="F258" s="74"/>
      <c r="G258" s="74"/>
      <c r="H258" s="74"/>
      <c r="I258" s="74" t="s">
        <v>197</v>
      </c>
      <c r="J258" s="75"/>
      <c r="K258" s="75"/>
      <c r="L258" s="75"/>
    </row>
    <row r="259" spans="1:12" ht="12.75" customHeight="1" hidden="1">
      <c r="A259" s="315" t="s">
        <v>266</v>
      </c>
      <c r="B259" s="315"/>
      <c r="C259" s="74" t="s">
        <v>263</v>
      </c>
      <c r="D259" s="74" t="s">
        <v>107</v>
      </c>
      <c r="E259" s="74"/>
      <c r="F259" s="74"/>
      <c r="G259" s="74"/>
      <c r="H259" s="74"/>
      <c r="I259" s="74" t="s">
        <v>182</v>
      </c>
      <c r="J259" s="75"/>
      <c r="K259" s="75"/>
      <c r="L259" s="75"/>
    </row>
    <row r="260" spans="1:12" ht="50.25" customHeight="1">
      <c r="A260" s="318" t="s">
        <v>122</v>
      </c>
      <c r="B260" s="318"/>
      <c r="C260" s="69" t="s">
        <v>263</v>
      </c>
      <c r="D260" s="69" t="s">
        <v>107</v>
      </c>
      <c r="E260" s="69" t="s">
        <v>108</v>
      </c>
      <c r="F260" s="69" t="s">
        <v>264</v>
      </c>
      <c r="G260" s="69" t="s">
        <v>265</v>
      </c>
      <c r="H260" s="69" t="s">
        <v>123</v>
      </c>
      <c r="I260" s="69"/>
      <c r="J260" s="70">
        <f>SUM(J262:J267)</f>
        <v>342300</v>
      </c>
      <c r="K260" s="70">
        <f>SUM(K262:K267)</f>
        <v>310000</v>
      </c>
      <c r="L260" s="70">
        <f>SUM(L262:L267)</f>
        <v>310000</v>
      </c>
    </row>
    <row r="261" spans="1:12" ht="15.75" customHeight="1">
      <c r="A261" s="317" t="s">
        <v>70</v>
      </c>
      <c r="B261" s="317"/>
      <c r="C261" s="72"/>
      <c r="D261" s="72"/>
      <c r="E261" s="72"/>
      <c r="F261" s="72"/>
      <c r="G261" s="72"/>
      <c r="H261" s="72"/>
      <c r="I261" s="72"/>
      <c r="J261" s="73"/>
      <c r="K261" s="73"/>
      <c r="L261" s="73"/>
    </row>
    <row r="262" spans="1:12" ht="12.75" customHeight="1" hidden="1">
      <c r="A262" s="315" t="s">
        <v>201</v>
      </c>
      <c r="B262" s="315"/>
      <c r="C262" s="74" t="s">
        <v>263</v>
      </c>
      <c r="D262" s="74" t="s">
        <v>107</v>
      </c>
      <c r="E262" s="74"/>
      <c r="F262" s="74"/>
      <c r="G262" s="74"/>
      <c r="H262" s="72"/>
      <c r="I262" s="74" t="s">
        <v>171</v>
      </c>
      <c r="J262" s="73"/>
      <c r="K262" s="73"/>
      <c r="L262" s="73"/>
    </row>
    <row r="263" spans="1:12" ht="139.5" customHeight="1">
      <c r="A263" s="315" t="s">
        <v>202</v>
      </c>
      <c r="B263" s="315"/>
      <c r="C263" s="74" t="s">
        <v>263</v>
      </c>
      <c r="D263" s="74" t="s">
        <v>107</v>
      </c>
      <c r="E263" s="72" t="s">
        <v>108</v>
      </c>
      <c r="F263" s="72" t="s">
        <v>264</v>
      </c>
      <c r="G263" s="72" t="s">
        <v>265</v>
      </c>
      <c r="H263" s="72" t="s">
        <v>123</v>
      </c>
      <c r="I263" s="74" t="s">
        <v>242</v>
      </c>
      <c r="J263" s="75">
        <v>150000</v>
      </c>
      <c r="K263" s="75">
        <v>150000</v>
      </c>
      <c r="L263" s="75">
        <v>150000</v>
      </c>
    </row>
    <row r="264" spans="1:12" ht="12.75" customHeight="1" hidden="1">
      <c r="A264" s="315" t="s">
        <v>204</v>
      </c>
      <c r="B264" s="315"/>
      <c r="C264" s="74" t="s">
        <v>263</v>
      </c>
      <c r="D264" s="74" t="s">
        <v>107</v>
      </c>
      <c r="E264" s="74"/>
      <c r="F264" s="74"/>
      <c r="G264" s="74"/>
      <c r="H264" s="72"/>
      <c r="I264" s="74" t="s">
        <v>182</v>
      </c>
      <c r="J264" s="73"/>
      <c r="K264" s="73"/>
      <c r="L264" s="73"/>
    </row>
    <row r="265" spans="1:12" ht="12.75" customHeight="1" hidden="1">
      <c r="A265" s="316" t="s">
        <v>205</v>
      </c>
      <c r="B265" s="316"/>
      <c r="C265" s="74" t="s">
        <v>263</v>
      </c>
      <c r="D265" s="74" t="s">
        <v>107</v>
      </c>
      <c r="E265" s="74"/>
      <c r="F265" s="74"/>
      <c r="G265" s="74"/>
      <c r="H265" s="72"/>
      <c r="I265" s="74" t="s">
        <v>206</v>
      </c>
      <c r="J265" s="73"/>
      <c r="K265" s="73"/>
      <c r="L265" s="73"/>
    </row>
    <row r="266" spans="1:12" ht="12.75" customHeight="1" hidden="1">
      <c r="A266" s="316" t="s">
        <v>207</v>
      </c>
      <c r="B266" s="316"/>
      <c r="C266" s="74" t="s">
        <v>263</v>
      </c>
      <c r="D266" s="74" t="s">
        <v>107</v>
      </c>
      <c r="E266" s="74"/>
      <c r="F266" s="74"/>
      <c r="G266" s="74"/>
      <c r="H266" s="72"/>
      <c r="I266" s="74" t="s">
        <v>208</v>
      </c>
      <c r="J266" s="73"/>
      <c r="K266" s="73"/>
      <c r="L266" s="73"/>
    </row>
    <row r="267" spans="1:12" ht="48.75" customHeight="1">
      <c r="A267" s="315" t="s">
        <v>213</v>
      </c>
      <c r="B267" s="315"/>
      <c r="C267" s="74" t="s">
        <v>263</v>
      </c>
      <c r="D267" s="74" t="s">
        <v>107</v>
      </c>
      <c r="E267" s="72" t="s">
        <v>108</v>
      </c>
      <c r="F267" s="72" t="s">
        <v>264</v>
      </c>
      <c r="G267" s="72" t="s">
        <v>265</v>
      </c>
      <c r="H267" s="72" t="s">
        <v>123</v>
      </c>
      <c r="I267" s="74" t="s">
        <v>182</v>
      </c>
      <c r="J267" s="75">
        <v>192300</v>
      </c>
      <c r="K267" s="75">
        <v>160000</v>
      </c>
      <c r="L267" s="75">
        <v>160000</v>
      </c>
    </row>
    <row r="268" spans="1:12" ht="12.75" customHeight="1" hidden="1">
      <c r="A268" s="315" t="s">
        <v>215</v>
      </c>
      <c r="B268" s="315"/>
      <c r="C268" s="72" t="s">
        <v>263</v>
      </c>
      <c r="D268" s="72" t="s">
        <v>107</v>
      </c>
      <c r="E268" s="74"/>
      <c r="F268" s="74"/>
      <c r="G268" s="74"/>
      <c r="H268" s="74"/>
      <c r="I268" s="74"/>
      <c r="J268" s="73"/>
      <c r="K268" s="73"/>
      <c r="L268" s="73"/>
    </row>
    <row r="269" spans="1:12" ht="15.75" customHeight="1">
      <c r="A269" s="318" t="s">
        <v>124</v>
      </c>
      <c r="B269" s="318"/>
      <c r="C269" s="69" t="s">
        <v>263</v>
      </c>
      <c r="D269" s="69" t="s">
        <v>107</v>
      </c>
      <c r="E269" s="69" t="s">
        <v>108</v>
      </c>
      <c r="F269" s="69" t="s">
        <v>264</v>
      </c>
      <c r="G269" s="69" t="s">
        <v>265</v>
      </c>
      <c r="H269" s="69" t="s">
        <v>125</v>
      </c>
      <c r="I269" s="69"/>
      <c r="J269" s="70">
        <f>J270+J271+J272+J273+J274+J275+J276+J277</f>
        <v>200000</v>
      </c>
      <c r="K269" s="70">
        <f>SUM(K271:K277)</f>
        <v>210000</v>
      </c>
      <c r="L269" s="70">
        <f>SUM(L271:L277)</f>
        <v>210000</v>
      </c>
    </row>
    <row r="270" spans="1:12" ht="15.75" customHeight="1">
      <c r="A270" s="317" t="s">
        <v>216</v>
      </c>
      <c r="B270" s="317"/>
      <c r="C270" s="72"/>
      <c r="D270" s="72"/>
      <c r="E270" s="72"/>
      <c r="F270" s="72"/>
      <c r="G270" s="72"/>
      <c r="H270" s="72"/>
      <c r="I270" s="72"/>
      <c r="J270" s="73"/>
      <c r="K270" s="73"/>
      <c r="L270" s="73"/>
    </row>
    <row r="271" spans="1:12" ht="12.75" customHeight="1" hidden="1">
      <c r="A271" s="316" t="s">
        <v>217</v>
      </c>
      <c r="B271" s="316"/>
      <c r="C271" s="74" t="s">
        <v>263</v>
      </c>
      <c r="D271" s="74" t="s">
        <v>107</v>
      </c>
      <c r="E271" s="74"/>
      <c r="F271" s="74"/>
      <c r="G271" s="74"/>
      <c r="H271" s="72"/>
      <c r="I271" s="74" t="s">
        <v>218</v>
      </c>
      <c r="J271" s="75"/>
      <c r="K271" s="75"/>
      <c r="L271" s="75"/>
    </row>
    <row r="272" spans="1:12" ht="12.75" customHeight="1" hidden="1">
      <c r="A272" s="316" t="s">
        <v>205</v>
      </c>
      <c r="B272" s="316"/>
      <c r="C272" s="74" t="s">
        <v>263</v>
      </c>
      <c r="D272" s="74" t="s">
        <v>107</v>
      </c>
      <c r="E272" s="74"/>
      <c r="F272" s="74"/>
      <c r="G272" s="74"/>
      <c r="H272" s="72"/>
      <c r="I272" s="74" t="s">
        <v>206</v>
      </c>
      <c r="J272" s="75"/>
      <c r="K272" s="75"/>
      <c r="L272" s="75"/>
    </row>
    <row r="273" spans="1:12" ht="12.75" customHeight="1" hidden="1">
      <c r="A273" s="316" t="s">
        <v>207</v>
      </c>
      <c r="B273" s="316"/>
      <c r="C273" s="74" t="s">
        <v>263</v>
      </c>
      <c r="D273" s="74" t="s">
        <v>107</v>
      </c>
      <c r="E273" s="74"/>
      <c r="F273" s="74"/>
      <c r="G273" s="74"/>
      <c r="H273" s="72"/>
      <c r="I273" s="74" t="s">
        <v>208</v>
      </c>
      <c r="J273" s="75"/>
      <c r="K273" s="75"/>
      <c r="L273" s="75"/>
    </row>
    <row r="274" spans="1:12" ht="12.75" customHeight="1" hidden="1">
      <c r="A274" s="315" t="s">
        <v>223</v>
      </c>
      <c r="B274" s="315"/>
      <c r="C274" s="74" t="s">
        <v>263</v>
      </c>
      <c r="D274" s="74" t="s">
        <v>107</v>
      </c>
      <c r="E274" s="74"/>
      <c r="F274" s="74"/>
      <c r="G274" s="74"/>
      <c r="H274" s="74"/>
      <c r="I274" s="74" t="s">
        <v>224</v>
      </c>
      <c r="J274" s="75"/>
      <c r="K274" s="75"/>
      <c r="L274" s="75"/>
    </row>
    <row r="275" spans="1:12" ht="12.75" customHeight="1" hidden="1">
      <c r="A275" s="315" t="s">
        <v>185</v>
      </c>
      <c r="B275" s="315"/>
      <c r="C275" s="74"/>
      <c r="D275" s="74"/>
      <c r="E275" s="74"/>
      <c r="F275" s="74"/>
      <c r="G275" s="74"/>
      <c r="H275" s="74"/>
      <c r="I275" s="74" t="s">
        <v>186</v>
      </c>
      <c r="J275" s="75"/>
      <c r="K275" s="75"/>
      <c r="L275" s="75"/>
    </row>
    <row r="276" spans="1:12" ht="12.75" customHeight="1" hidden="1">
      <c r="A276" s="315" t="s">
        <v>215</v>
      </c>
      <c r="B276" s="315"/>
      <c r="C276" s="72" t="s">
        <v>263</v>
      </c>
      <c r="D276" s="72" t="s">
        <v>107</v>
      </c>
      <c r="E276" s="74"/>
      <c r="F276" s="74"/>
      <c r="G276" s="74"/>
      <c r="H276" s="74"/>
      <c r="I276" s="74"/>
      <c r="J276" s="75"/>
      <c r="K276" s="75"/>
      <c r="L276" s="75"/>
    </row>
    <row r="277" spans="1:12" ht="24.75" customHeight="1">
      <c r="A277" s="315" t="s">
        <v>245</v>
      </c>
      <c r="B277" s="315"/>
      <c r="C277" s="72" t="s">
        <v>263</v>
      </c>
      <c r="D277" s="72" t="s">
        <v>107</v>
      </c>
      <c r="E277" s="72" t="s">
        <v>108</v>
      </c>
      <c r="F277" s="72" t="s">
        <v>264</v>
      </c>
      <c r="G277" s="72" t="s">
        <v>265</v>
      </c>
      <c r="H277" s="72" t="s">
        <v>125</v>
      </c>
      <c r="I277" s="74" t="s">
        <v>182</v>
      </c>
      <c r="J277" s="75">
        <v>200000</v>
      </c>
      <c r="K277" s="75">
        <v>210000</v>
      </c>
      <c r="L277" s="75">
        <v>210000</v>
      </c>
    </row>
    <row r="278" spans="1:12" ht="15.75" customHeight="1">
      <c r="A278" s="318" t="s">
        <v>126</v>
      </c>
      <c r="B278" s="318"/>
      <c r="C278" s="69" t="s">
        <v>263</v>
      </c>
      <c r="D278" s="69" t="s">
        <v>107</v>
      </c>
      <c r="E278" s="69" t="s">
        <v>108</v>
      </c>
      <c r="F278" s="69" t="s">
        <v>264</v>
      </c>
      <c r="G278" s="69" t="s">
        <v>265</v>
      </c>
      <c r="H278" s="69" t="s">
        <v>127</v>
      </c>
      <c r="I278" s="69"/>
      <c r="J278" s="70">
        <f>SUM(J279:J284)</f>
        <v>100500</v>
      </c>
      <c r="K278" s="70">
        <f>SUM(K279:K284)</f>
        <v>100500</v>
      </c>
      <c r="L278" s="70">
        <f>SUM(L279:L284)</f>
        <v>100500</v>
      </c>
    </row>
    <row r="279" spans="1:12" ht="15.75" customHeight="1">
      <c r="A279" s="315" t="s">
        <v>225</v>
      </c>
      <c r="B279" s="315"/>
      <c r="C279" s="74" t="s">
        <v>263</v>
      </c>
      <c r="D279" s="74" t="s">
        <v>107</v>
      </c>
      <c r="E279" s="74"/>
      <c r="F279" s="74"/>
      <c r="G279" s="74"/>
      <c r="H279" s="72"/>
      <c r="I279" s="74"/>
      <c r="J279" s="75"/>
      <c r="K279" s="75"/>
      <c r="L279" s="75"/>
    </row>
    <row r="280" spans="1:12" ht="15.75" customHeight="1">
      <c r="A280" s="315" t="s">
        <v>227</v>
      </c>
      <c r="B280" s="315"/>
      <c r="C280" s="74" t="s">
        <v>263</v>
      </c>
      <c r="D280" s="74" t="s">
        <v>107</v>
      </c>
      <c r="E280" s="74"/>
      <c r="F280" s="74"/>
      <c r="G280" s="74"/>
      <c r="H280" s="74"/>
      <c r="I280" s="74"/>
      <c r="J280" s="75"/>
      <c r="K280" s="75"/>
      <c r="L280" s="75"/>
    </row>
    <row r="281" spans="1:12" ht="15.75" customHeight="1">
      <c r="A281" s="315" t="s">
        <v>226</v>
      </c>
      <c r="B281" s="315"/>
      <c r="C281" s="74" t="s">
        <v>263</v>
      </c>
      <c r="D281" s="74" t="s">
        <v>107</v>
      </c>
      <c r="E281" s="74"/>
      <c r="F281" s="74"/>
      <c r="G281" s="74"/>
      <c r="H281" s="74"/>
      <c r="I281" s="74"/>
      <c r="J281" s="75">
        <v>500</v>
      </c>
      <c r="K281" s="75">
        <v>500</v>
      </c>
      <c r="L281" s="75">
        <v>500</v>
      </c>
    </row>
    <row r="282" spans="1:12" ht="60" customHeight="1">
      <c r="A282" s="315" t="s">
        <v>228</v>
      </c>
      <c r="B282" s="315"/>
      <c r="C282" s="74" t="s">
        <v>263</v>
      </c>
      <c r="D282" s="74" t="s">
        <v>107</v>
      </c>
      <c r="E282" s="72" t="s">
        <v>108</v>
      </c>
      <c r="F282" s="72" t="s">
        <v>264</v>
      </c>
      <c r="G282" s="72" t="s">
        <v>265</v>
      </c>
      <c r="H282" s="72" t="s">
        <v>127</v>
      </c>
      <c r="I282" s="74" t="s">
        <v>182</v>
      </c>
      <c r="J282" s="75">
        <v>100000</v>
      </c>
      <c r="K282" s="75">
        <v>100000</v>
      </c>
      <c r="L282" s="75">
        <v>100000</v>
      </c>
    </row>
    <row r="283" spans="1:12" ht="12.75" customHeight="1" hidden="1">
      <c r="A283" s="315" t="s">
        <v>185</v>
      </c>
      <c r="B283" s="315"/>
      <c r="C283" s="74"/>
      <c r="D283" s="74"/>
      <c r="E283" s="74"/>
      <c r="F283" s="74"/>
      <c r="G283" s="74"/>
      <c r="H283" s="74"/>
      <c r="I283" s="74" t="s">
        <v>186</v>
      </c>
      <c r="J283" s="75"/>
      <c r="K283" s="75"/>
      <c r="L283" s="75"/>
    </row>
    <row r="284" spans="1:12" ht="12.75" customHeight="1" hidden="1">
      <c r="A284" s="315" t="s">
        <v>215</v>
      </c>
      <c r="B284" s="315"/>
      <c r="C284" s="74"/>
      <c r="D284" s="74"/>
      <c r="E284" s="74"/>
      <c r="F284" s="74"/>
      <c r="G284" s="74"/>
      <c r="H284" s="74"/>
      <c r="I284" s="74"/>
      <c r="J284" s="75"/>
      <c r="K284" s="75"/>
      <c r="L284" s="75"/>
    </row>
    <row r="285" spans="1:12" ht="85.5" customHeight="1">
      <c r="A285" s="318" t="s">
        <v>128</v>
      </c>
      <c r="B285" s="318"/>
      <c r="C285" s="69" t="s">
        <v>263</v>
      </c>
      <c r="D285" s="69" t="s">
        <v>107</v>
      </c>
      <c r="E285" s="69" t="s">
        <v>108</v>
      </c>
      <c r="F285" s="69" t="s">
        <v>264</v>
      </c>
      <c r="G285" s="69" t="s">
        <v>265</v>
      </c>
      <c r="H285" s="69" t="s">
        <v>129</v>
      </c>
      <c r="I285" s="69"/>
      <c r="J285" s="70">
        <f>SUM(J287:J289)</f>
        <v>353600</v>
      </c>
      <c r="K285" s="70">
        <f>SUM(K287:K289)</f>
        <v>450000</v>
      </c>
      <c r="L285" s="70">
        <f>SUM(L287:L289)</f>
        <v>450000</v>
      </c>
    </row>
    <row r="286" spans="1:12" ht="27.75" customHeight="1">
      <c r="A286" s="317" t="s">
        <v>216</v>
      </c>
      <c r="B286" s="317"/>
      <c r="C286" s="72"/>
      <c r="D286" s="72"/>
      <c r="E286" s="72"/>
      <c r="F286" s="72"/>
      <c r="G286" s="72"/>
      <c r="H286" s="72"/>
      <c r="I286" s="72"/>
      <c r="J286" s="73"/>
      <c r="K286" s="73"/>
      <c r="L286" s="73"/>
    </row>
    <row r="287" spans="1:12" ht="104.25" customHeight="1">
      <c r="A287" s="315" t="s">
        <v>246</v>
      </c>
      <c r="B287" s="315"/>
      <c r="C287" s="74" t="s">
        <v>263</v>
      </c>
      <c r="D287" s="74" t="s">
        <v>107</v>
      </c>
      <c r="E287" s="72" t="s">
        <v>108</v>
      </c>
      <c r="F287" s="72" t="s">
        <v>264</v>
      </c>
      <c r="G287" s="72" t="s">
        <v>265</v>
      </c>
      <c r="H287" s="72" t="s">
        <v>129</v>
      </c>
      <c r="I287" s="74" t="s">
        <v>182</v>
      </c>
      <c r="J287" s="75">
        <v>353600</v>
      </c>
      <c r="K287" s="75">
        <v>450000</v>
      </c>
      <c r="L287" s="75">
        <v>450000</v>
      </c>
    </row>
    <row r="288" spans="1:12" ht="12.75" customHeight="1" hidden="1">
      <c r="A288" s="316" t="s">
        <v>207</v>
      </c>
      <c r="B288" s="316"/>
      <c r="C288" s="74" t="s">
        <v>263</v>
      </c>
      <c r="D288" s="74" t="s">
        <v>107</v>
      </c>
      <c r="E288" s="74"/>
      <c r="F288" s="74"/>
      <c r="G288" s="74"/>
      <c r="H288" s="72"/>
      <c r="I288" s="74" t="s">
        <v>208</v>
      </c>
      <c r="J288" s="75"/>
      <c r="K288" s="75"/>
      <c r="L288" s="75"/>
    </row>
    <row r="289" spans="1:12" ht="12.75" customHeight="1" hidden="1">
      <c r="A289" s="315" t="s">
        <v>215</v>
      </c>
      <c r="B289" s="315"/>
      <c r="C289" s="74"/>
      <c r="D289" s="74"/>
      <c r="E289" s="74"/>
      <c r="F289" s="74"/>
      <c r="G289" s="74"/>
      <c r="H289" s="74"/>
      <c r="I289" s="74"/>
      <c r="J289" s="75"/>
      <c r="K289" s="75"/>
      <c r="L289" s="75"/>
    </row>
    <row r="290" spans="1:12" ht="74.25" customHeight="1">
      <c r="A290" s="318" t="s">
        <v>130</v>
      </c>
      <c r="B290" s="318"/>
      <c r="C290" s="69" t="s">
        <v>263</v>
      </c>
      <c r="D290" s="69" t="s">
        <v>107</v>
      </c>
      <c r="E290" s="69" t="s">
        <v>108</v>
      </c>
      <c r="F290" s="69" t="s">
        <v>264</v>
      </c>
      <c r="G290" s="69" t="s">
        <v>265</v>
      </c>
      <c r="H290" s="69" t="s">
        <v>131</v>
      </c>
      <c r="I290" s="69"/>
      <c r="J290" s="70">
        <f>SUM(J292:J296)</f>
        <v>412200</v>
      </c>
      <c r="K290" s="70">
        <f>SUM(K292:K296)</f>
        <v>445000</v>
      </c>
      <c r="L290" s="70">
        <f>SUM(L292:L296)</f>
        <v>445000</v>
      </c>
    </row>
    <row r="291" spans="1:12" ht="26.25" customHeight="1">
      <c r="A291" s="317" t="s">
        <v>216</v>
      </c>
      <c r="B291" s="317"/>
      <c r="C291" s="69"/>
      <c r="D291" s="69"/>
      <c r="E291" s="69"/>
      <c r="F291" s="69"/>
      <c r="G291" s="69"/>
      <c r="H291" s="69"/>
      <c r="I291" s="69"/>
      <c r="J291" s="70"/>
      <c r="K291" s="70"/>
      <c r="L291" s="70"/>
    </row>
    <row r="292" spans="1:12" s="71" customFormat="1" ht="48.75" customHeight="1">
      <c r="A292" s="315" t="s">
        <v>233</v>
      </c>
      <c r="B292" s="315"/>
      <c r="C292" s="74" t="s">
        <v>263</v>
      </c>
      <c r="D292" s="74" t="s">
        <v>107</v>
      </c>
      <c r="E292" s="72" t="s">
        <v>108</v>
      </c>
      <c r="F292" s="72" t="s">
        <v>264</v>
      </c>
      <c r="G292" s="72" t="s">
        <v>265</v>
      </c>
      <c r="H292" s="72" t="s">
        <v>131</v>
      </c>
      <c r="I292" s="74" t="s">
        <v>182</v>
      </c>
      <c r="J292" s="73">
        <v>202200</v>
      </c>
      <c r="K292" s="73">
        <v>225000</v>
      </c>
      <c r="L292" s="73">
        <v>225000</v>
      </c>
    </row>
    <row r="293" spans="1:12" ht="12.75" customHeight="1" hidden="1">
      <c r="A293" s="316" t="s">
        <v>207</v>
      </c>
      <c r="B293" s="316"/>
      <c r="C293" s="74" t="s">
        <v>263</v>
      </c>
      <c r="D293" s="74" t="s">
        <v>107</v>
      </c>
      <c r="E293" s="74"/>
      <c r="F293" s="74"/>
      <c r="G293" s="74"/>
      <c r="H293" s="72"/>
      <c r="I293" s="74" t="s">
        <v>208</v>
      </c>
      <c r="J293" s="73"/>
      <c r="K293" s="73"/>
      <c r="L293" s="73"/>
    </row>
    <row r="294" spans="1:12" ht="12.75" customHeight="1" hidden="1">
      <c r="A294" s="315" t="s">
        <v>185</v>
      </c>
      <c r="B294" s="315"/>
      <c r="C294" s="74" t="s">
        <v>263</v>
      </c>
      <c r="D294" s="74" t="s">
        <v>107</v>
      </c>
      <c r="E294" s="74"/>
      <c r="F294" s="74"/>
      <c r="G294" s="74"/>
      <c r="H294" s="74"/>
      <c r="I294" s="74" t="s">
        <v>186</v>
      </c>
      <c r="J294" s="75"/>
      <c r="K294" s="75"/>
      <c r="L294" s="75"/>
    </row>
    <row r="295" spans="1:12" ht="51.75" customHeight="1">
      <c r="A295" s="315" t="s">
        <v>234</v>
      </c>
      <c r="B295" s="315"/>
      <c r="C295" s="74" t="s">
        <v>263</v>
      </c>
      <c r="D295" s="74" t="s">
        <v>107</v>
      </c>
      <c r="E295" s="72" t="s">
        <v>108</v>
      </c>
      <c r="F295" s="72" t="s">
        <v>264</v>
      </c>
      <c r="G295" s="72" t="s">
        <v>265</v>
      </c>
      <c r="H295" s="74" t="s">
        <v>131</v>
      </c>
      <c r="I295" s="74" t="s">
        <v>235</v>
      </c>
      <c r="J295" s="75">
        <v>210000</v>
      </c>
      <c r="K295" s="75">
        <v>220000</v>
      </c>
      <c r="L295" s="75">
        <v>220000</v>
      </c>
    </row>
    <row r="296" spans="1:12" ht="12.75" customHeight="1" hidden="1">
      <c r="A296" s="315" t="s">
        <v>215</v>
      </c>
      <c r="B296" s="315"/>
      <c r="C296" s="72" t="s">
        <v>263</v>
      </c>
      <c r="D296" s="72" t="s">
        <v>107</v>
      </c>
      <c r="E296" s="74"/>
      <c r="F296" s="74"/>
      <c r="G296" s="74"/>
      <c r="H296" s="74"/>
      <c r="I296" s="74"/>
      <c r="J296" s="75"/>
      <c r="K296" s="75"/>
      <c r="L296" s="75"/>
    </row>
    <row r="297" spans="1:7" ht="15.75">
      <c r="A297" s="93"/>
      <c r="B297" s="93"/>
      <c r="C297" s="41"/>
      <c r="D297" s="41"/>
      <c r="E297" s="41"/>
      <c r="F297" s="41"/>
      <c r="G297" s="41"/>
    </row>
    <row r="298" spans="1:12" ht="15.75" customHeight="1">
      <c r="A298" s="269" t="s">
        <v>133</v>
      </c>
      <c r="B298" s="269"/>
      <c r="C298" s="269"/>
      <c r="D298" s="31"/>
      <c r="E298" s="31"/>
      <c r="F298" s="31"/>
      <c r="G298" s="31"/>
      <c r="H298" s="31"/>
      <c r="I298" s="32"/>
      <c r="J298" s="33"/>
      <c r="K298" s="270" t="s">
        <v>134</v>
      </c>
      <c r="L298" s="270"/>
    </row>
    <row r="299" spans="1:12" ht="15.75" customHeight="1">
      <c r="A299" s="34"/>
      <c r="B299" s="35" t="s">
        <v>135</v>
      </c>
      <c r="C299" s="31"/>
      <c r="D299" s="31"/>
      <c r="E299" s="31"/>
      <c r="F299" s="31"/>
      <c r="G299" s="31"/>
      <c r="H299" s="31"/>
      <c r="I299" s="36"/>
      <c r="J299" s="38"/>
      <c r="K299" s="272" t="s">
        <v>136</v>
      </c>
      <c r="L299" s="272"/>
    </row>
    <row r="300" spans="1:12" ht="15.75">
      <c r="A300" s="1"/>
      <c r="B300" s="1"/>
      <c r="C300" s="31"/>
      <c r="D300" s="31"/>
      <c r="E300" s="31"/>
      <c r="F300" s="31"/>
      <c r="G300" s="31"/>
      <c r="H300" s="31"/>
      <c r="I300" s="31"/>
      <c r="J300" s="1"/>
      <c r="K300" s="1"/>
      <c r="L300" s="1"/>
    </row>
    <row r="301" spans="1:12" ht="15.75" customHeight="1">
      <c r="A301" s="269" t="s">
        <v>137</v>
      </c>
      <c r="B301" s="269"/>
      <c r="C301" s="269"/>
      <c r="D301" s="31"/>
      <c r="E301" s="31"/>
      <c r="F301" s="31"/>
      <c r="G301" s="31"/>
      <c r="H301" s="31"/>
      <c r="I301" s="32"/>
      <c r="J301" s="33"/>
      <c r="K301" s="270" t="s">
        <v>138</v>
      </c>
      <c r="L301" s="270"/>
    </row>
    <row r="302" spans="1:12" ht="15.75" customHeight="1">
      <c r="A302" s="34"/>
      <c r="B302" s="34"/>
      <c r="C302" s="31"/>
      <c r="D302" s="31"/>
      <c r="E302" s="31"/>
      <c r="F302" s="31"/>
      <c r="G302" s="31"/>
      <c r="H302" s="31"/>
      <c r="I302" s="36"/>
      <c r="J302" s="38"/>
      <c r="K302" s="272" t="s">
        <v>136</v>
      </c>
      <c r="L302" s="272"/>
    </row>
    <row r="303" spans="1:12" ht="15.75" customHeight="1">
      <c r="A303" s="269" t="s">
        <v>139</v>
      </c>
      <c r="B303" s="269"/>
      <c r="C303" s="269"/>
      <c r="D303" s="314" t="s">
        <v>267</v>
      </c>
      <c r="E303" s="314"/>
      <c r="F303" s="314"/>
      <c r="G303" s="37"/>
      <c r="H303" s="32"/>
      <c r="I303" s="38"/>
      <c r="J303" s="270" t="s">
        <v>138</v>
      </c>
      <c r="K303" s="270"/>
      <c r="L303" s="39" t="s">
        <v>140</v>
      </c>
    </row>
    <row r="304" spans="1:12" ht="15.75" customHeight="1">
      <c r="A304" s="34"/>
      <c r="B304" s="34"/>
      <c r="C304" s="31"/>
      <c r="D304" s="268" t="s">
        <v>141</v>
      </c>
      <c r="E304" s="268"/>
      <c r="F304" s="268"/>
      <c r="G304" s="37"/>
      <c r="H304" s="268" t="s">
        <v>142</v>
      </c>
      <c r="I304" s="268"/>
      <c r="J304" s="269" t="s">
        <v>136</v>
      </c>
      <c r="K304" s="269"/>
      <c r="L304" s="2" t="s">
        <v>143</v>
      </c>
    </row>
    <row r="305" spans="1:12" ht="15.75">
      <c r="A305" s="34"/>
      <c r="B305" s="34"/>
      <c r="C305" s="31"/>
      <c r="D305" s="31"/>
      <c r="E305" s="31"/>
      <c r="F305" s="31"/>
      <c r="G305" s="31"/>
      <c r="H305" s="31"/>
      <c r="I305" s="31"/>
      <c r="J305" s="1"/>
      <c r="K305" s="1"/>
      <c r="L305" s="1"/>
    </row>
    <row r="306" spans="1:12" ht="15.75">
      <c r="A306" s="34"/>
      <c r="B306" s="34"/>
      <c r="C306" s="31"/>
      <c r="D306" s="31"/>
      <c r="E306" s="31"/>
      <c r="F306" s="31"/>
      <c r="G306" s="31"/>
      <c r="H306" s="31"/>
      <c r="I306" s="31"/>
      <c r="J306" s="1"/>
      <c r="K306" s="1"/>
      <c r="L306" s="1"/>
    </row>
    <row r="307" spans="1:7" ht="15.75">
      <c r="A307" s="93"/>
      <c r="B307" s="93"/>
      <c r="C307" s="41"/>
      <c r="D307" s="41"/>
      <c r="E307" s="41"/>
      <c r="F307" s="41"/>
      <c r="G307" s="41"/>
    </row>
    <row r="308" spans="1:7" ht="15.75" customHeight="1">
      <c r="A308" s="93"/>
      <c r="B308" s="93"/>
      <c r="C308" s="41"/>
      <c r="D308" s="41"/>
      <c r="E308" s="41"/>
      <c r="F308" s="41"/>
      <c r="G308" s="41"/>
    </row>
    <row r="309" spans="1:7" ht="15.75" customHeight="1">
      <c r="A309" s="93"/>
      <c r="B309" s="93"/>
      <c r="C309" s="41"/>
      <c r="D309" s="41"/>
      <c r="E309" s="41"/>
      <c r="F309" s="41"/>
      <c r="G309" s="41"/>
    </row>
    <row r="310" spans="1:7" ht="15.75">
      <c r="A310" s="93"/>
      <c r="B310" s="93"/>
      <c r="C310" s="41"/>
      <c r="D310" s="41"/>
      <c r="E310" s="41"/>
      <c r="F310" s="41"/>
      <c r="G310" s="41"/>
    </row>
    <row r="311" spans="1:7" ht="15.75" customHeight="1">
      <c r="A311" s="93"/>
      <c r="B311" s="93"/>
      <c r="C311" s="41"/>
      <c r="D311" s="41"/>
      <c r="E311" s="41"/>
      <c r="F311" s="41"/>
      <c r="G311" s="41"/>
    </row>
    <row r="312" spans="1:7" ht="15.75" customHeight="1">
      <c r="A312" s="93"/>
      <c r="B312" s="93"/>
      <c r="C312" s="41"/>
      <c r="D312" s="41"/>
      <c r="E312" s="41"/>
      <c r="F312" s="41"/>
      <c r="G312" s="41"/>
    </row>
    <row r="313" spans="1:7" ht="15.75" customHeight="1">
      <c r="A313" s="93"/>
      <c r="B313" s="93"/>
      <c r="C313" s="41"/>
      <c r="D313" s="41"/>
      <c r="E313" s="41"/>
      <c r="F313" s="41"/>
      <c r="G313" s="41"/>
    </row>
    <row r="314" spans="1:7" ht="31.5" customHeight="1">
      <c r="A314" s="93"/>
      <c r="B314" s="93"/>
      <c r="C314" s="41"/>
      <c r="D314" s="41"/>
      <c r="E314" s="41"/>
      <c r="F314" s="41"/>
      <c r="G314" s="41"/>
    </row>
    <row r="315" spans="1:7" ht="15.75">
      <c r="A315" s="93"/>
      <c r="B315" s="93"/>
      <c r="C315" s="41"/>
      <c r="D315" s="41"/>
      <c r="E315" s="41"/>
      <c r="F315" s="41"/>
      <c r="G315" s="41"/>
    </row>
    <row r="316" spans="1:7" ht="15.75">
      <c r="A316" s="93"/>
      <c r="B316" s="93"/>
      <c r="C316" s="41"/>
      <c r="D316" s="41"/>
      <c r="E316" s="41"/>
      <c r="F316" s="41"/>
      <c r="G316" s="41"/>
    </row>
    <row r="317" spans="1:7" ht="15.75">
      <c r="A317" s="93"/>
      <c r="B317" s="93"/>
      <c r="C317" s="41"/>
      <c r="D317" s="41"/>
      <c r="E317" s="41"/>
      <c r="F317" s="41"/>
      <c r="G317" s="41"/>
    </row>
    <row r="318" spans="1:7" ht="15.75">
      <c r="A318" s="93"/>
      <c r="B318" s="93"/>
      <c r="C318" s="41"/>
      <c r="D318" s="41"/>
      <c r="E318" s="41"/>
      <c r="F318" s="41"/>
      <c r="G318" s="41"/>
    </row>
    <row r="319" spans="1:7" ht="15.75">
      <c r="A319" s="93"/>
      <c r="B319" s="93"/>
      <c r="C319" s="41"/>
      <c r="D319" s="41"/>
      <c r="E319" s="41"/>
      <c r="F319" s="41"/>
      <c r="G319" s="41"/>
    </row>
    <row r="320" spans="1:7" ht="15.75">
      <c r="A320" s="93"/>
      <c r="B320" s="93"/>
      <c r="C320" s="41"/>
      <c r="D320" s="41"/>
      <c r="E320" s="41"/>
      <c r="F320" s="41"/>
      <c r="G320" s="41"/>
    </row>
    <row r="321" spans="1:7" ht="15.75">
      <c r="A321" s="93"/>
      <c r="B321" s="93"/>
      <c r="C321" s="41"/>
      <c r="D321" s="41"/>
      <c r="E321" s="41"/>
      <c r="F321" s="41"/>
      <c r="G321" s="41"/>
    </row>
    <row r="322" spans="1:7" ht="15.75">
      <c r="A322" s="93"/>
      <c r="B322" s="93"/>
      <c r="C322" s="41"/>
      <c r="D322" s="41"/>
      <c r="E322" s="41"/>
      <c r="F322" s="41"/>
      <c r="G322" s="41"/>
    </row>
    <row r="323" spans="1:7" ht="15.75">
      <c r="A323" s="93"/>
      <c r="B323" s="93"/>
      <c r="C323" s="41"/>
      <c r="D323" s="41"/>
      <c r="E323" s="41"/>
      <c r="F323" s="41"/>
      <c r="G323" s="41"/>
    </row>
    <row r="324" spans="1:7" ht="15.75">
      <c r="A324" s="93"/>
      <c r="B324" s="93"/>
      <c r="C324" s="41"/>
      <c r="D324" s="41"/>
      <c r="E324" s="41"/>
      <c r="F324" s="41"/>
      <c r="G324" s="41"/>
    </row>
    <row r="325" spans="1:7" ht="15.75">
      <c r="A325" s="93"/>
      <c r="B325" s="93"/>
      <c r="C325" s="41"/>
      <c r="D325" s="41"/>
      <c r="E325" s="41"/>
      <c r="F325" s="41"/>
      <c r="G325" s="41"/>
    </row>
    <row r="326" spans="1:7" ht="15.75">
      <c r="A326" s="93"/>
      <c r="B326" s="93"/>
      <c r="C326" s="41"/>
      <c r="D326" s="41"/>
      <c r="E326" s="41"/>
      <c r="F326" s="41"/>
      <c r="G326" s="41"/>
    </row>
    <row r="327" spans="1:7" ht="15.75">
      <c r="A327" s="93"/>
      <c r="B327" s="93"/>
      <c r="C327" s="41"/>
      <c r="D327" s="41"/>
      <c r="E327" s="41"/>
      <c r="F327" s="41"/>
      <c r="G327" s="41"/>
    </row>
    <row r="328" spans="1:7" ht="15.75">
      <c r="A328" s="93"/>
      <c r="B328" s="93"/>
      <c r="C328" s="41"/>
      <c r="D328" s="41"/>
      <c r="E328" s="41"/>
      <c r="F328" s="41"/>
      <c r="G328" s="41"/>
    </row>
    <row r="329" spans="1:7" ht="15.75">
      <c r="A329" s="93"/>
      <c r="B329" s="93"/>
      <c r="C329" s="41"/>
      <c r="D329" s="41"/>
      <c r="E329" s="41"/>
      <c r="F329" s="41"/>
      <c r="G329" s="41"/>
    </row>
    <row r="330" spans="1:7" ht="15.75">
      <c r="A330" s="93"/>
      <c r="B330" s="93"/>
      <c r="C330" s="41"/>
      <c r="D330" s="41"/>
      <c r="E330" s="41"/>
      <c r="F330" s="41"/>
      <c r="G330" s="41"/>
    </row>
    <row r="331" spans="1:7" ht="15.75">
      <c r="A331" s="93"/>
      <c r="B331" s="93"/>
      <c r="C331" s="41"/>
      <c r="D331" s="41"/>
      <c r="E331" s="41"/>
      <c r="F331" s="41"/>
      <c r="G331" s="41"/>
    </row>
    <row r="332" spans="1:7" ht="15.75">
      <c r="A332" s="93"/>
      <c r="B332" s="93"/>
      <c r="C332" s="41"/>
      <c r="D332" s="41"/>
      <c r="E332" s="41"/>
      <c r="F332" s="41"/>
      <c r="G332" s="41"/>
    </row>
    <row r="333" spans="1:7" ht="15.75">
      <c r="A333" s="93"/>
      <c r="B333" s="93"/>
      <c r="C333" s="41"/>
      <c r="D333" s="41"/>
      <c r="E333" s="41"/>
      <c r="F333" s="41"/>
      <c r="G333" s="41"/>
    </row>
    <row r="334" spans="1:7" ht="15.75">
      <c r="A334" s="93"/>
      <c r="B334" s="93"/>
      <c r="C334" s="41"/>
      <c r="D334" s="41"/>
      <c r="E334" s="41"/>
      <c r="F334" s="41"/>
      <c r="G334" s="41"/>
    </row>
    <row r="335" spans="1:7" ht="15.75">
      <c r="A335" s="93"/>
      <c r="B335" s="93"/>
      <c r="C335" s="41"/>
      <c r="D335" s="41"/>
      <c r="E335" s="41"/>
      <c r="F335" s="41"/>
      <c r="G335" s="41"/>
    </row>
    <row r="336" spans="1:7" ht="15.75">
      <c r="A336" s="93"/>
      <c r="B336" s="93"/>
      <c r="C336" s="41"/>
      <c r="D336" s="41"/>
      <c r="E336" s="41"/>
      <c r="F336" s="41"/>
      <c r="G336" s="41"/>
    </row>
    <row r="337" spans="1:7" ht="15.75">
      <c r="A337" s="93"/>
      <c r="B337" s="93"/>
      <c r="C337" s="41"/>
      <c r="D337" s="41"/>
      <c r="E337" s="41"/>
      <c r="F337" s="41"/>
      <c r="G337" s="41"/>
    </row>
    <row r="338" spans="1:7" ht="15.75">
      <c r="A338" s="93"/>
      <c r="B338" s="93"/>
      <c r="C338" s="41"/>
      <c r="D338" s="41"/>
      <c r="E338" s="41"/>
      <c r="F338" s="41"/>
      <c r="G338" s="41"/>
    </row>
    <row r="339" spans="1:7" ht="15.75">
      <c r="A339" s="93"/>
      <c r="B339" s="93"/>
      <c r="C339" s="41"/>
      <c r="D339" s="41"/>
      <c r="E339" s="41"/>
      <c r="F339" s="41"/>
      <c r="G339" s="41"/>
    </row>
    <row r="340" spans="1:7" ht="15.75">
      <c r="A340" s="93"/>
      <c r="B340" s="93"/>
      <c r="C340" s="41"/>
      <c r="D340" s="41"/>
      <c r="E340" s="41"/>
      <c r="F340" s="41"/>
      <c r="G340" s="41"/>
    </row>
    <row r="341" spans="1:7" ht="15.75">
      <c r="A341" s="93"/>
      <c r="B341" s="93"/>
      <c r="C341" s="41"/>
      <c r="D341" s="41"/>
      <c r="E341" s="41"/>
      <c r="F341" s="41"/>
      <c r="G341" s="41"/>
    </row>
    <row r="342" spans="1:7" ht="15.75">
      <c r="A342" s="93"/>
      <c r="B342" s="93"/>
      <c r="C342" s="41"/>
      <c r="D342" s="41"/>
      <c r="E342" s="41"/>
      <c r="F342" s="41"/>
      <c r="G342" s="41"/>
    </row>
    <row r="343" spans="1:7" ht="15.75">
      <c r="A343" s="93"/>
      <c r="B343" s="93"/>
      <c r="C343" s="41"/>
      <c r="D343" s="41"/>
      <c r="E343" s="41"/>
      <c r="F343" s="41"/>
      <c r="G343" s="41"/>
    </row>
    <row r="344" spans="1:7" ht="15.75">
      <c r="A344" s="93"/>
      <c r="B344" s="93"/>
      <c r="C344" s="41"/>
      <c r="D344" s="41"/>
      <c r="E344" s="41"/>
      <c r="F344" s="41"/>
      <c r="G344" s="41"/>
    </row>
    <row r="345" spans="1:7" ht="15.75">
      <c r="A345" s="93"/>
      <c r="B345" s="93"/>
      <c r="C345" s="41"/>
      <c r="D345" s="41"/>
      <c r="E345" s="41"/>
      <c r="F345" s="41"/>
      <c r="G345" s="41"/>
    </row>
    <row r="346" spans="1:7" ht="15.75">
      <c r="A346" s="93"/>
      <c r="B346" s="93"/>
      <c r="C346" s="41"/>
      <c r="D346" s="41"/>
      <c r="E346" s="41"/>
      <c r="F346" s="41"/>
      <c r="G346" s="41"/>
    </row>
    <row r="347" spans="1:7" ht="15.75">
      <c r="A347" s="93"/>
      <c r="B347" s="93"/>
      <c r="C347" s="41"/>
      <c r="D347" s="41"/>
      <c r="E347" s="41"/>
      <c r="F347" s="41"/>
      <c r="G347" s="41"/>
    </row>
    <row r="348" spans="1:7" ht="15.75">
      <c r="A348" s="93"/>
      <c r="B348" s="93"/>
      <c r="C348" s="41"/>
      <c r="D348" s="41"/>
      <c r="E348" s="41"/>
      <c r="F348" s="41"/>
      <c r="G348" s="41"/>
    </row>
    <row r="349" spans="1:7" ht="15.75">
      <c r="A349" s="93"/>
      <c r="B349" s="93"/>
      <c r="C349" s="41"/>
      <c r="D349" s="41"/>
      <c r="E349" s="41"/>
      <c r="F349" s="41"/>
      <c r="G349" s="41"/>
    </row>
    <row r="350" spans="1:7" ht="15.75">
      <c r="A350" s="93"/>
      <c r="B350" s="93"/>
      <c r="C350" s="41"/>
      <c r="D350" s="41"/>
      <c r="E350" s="41"/>
      <c r="F350" s="41"/>
      <c r="G350" s="41"/>
    </row>
    <row r="351" spans="1:7" ht="15.75">
      <c r="A351" s="93"/>
      <c r="B351" s="93"/>
      <c r="C351" s="41"/>
      <c r="D351" s="41"/>
      <c r="E351" s="41"/>
      <c r="F351" s="41"/>
      <c r="G351" s="41"/>
    </row>
    <row r="352" spans="1:7" ht="15.75">
      <c r="A352" s="93"/>
      <c r="B352" s="93"/>
      <c r="C352" s="41"/>
      <c r="D352" s="41"/>
      <c r="E352" s="41"/>
      <c r="F352" s="41"/>
      <c r="G352" s="41"/>
    </row>
    <row r="353" spans="1:7" ht="15.75">
      <c r="A353" s="93"/>
      <c r="B353" s="93"/>
      <c r="C353" s="41"/>
      <c r="D353" s="41"/>
      <c r="E353" s="41"/>
      <c r="F353" s="41"/>
      <c r="G353" s="41"/>
    </row>
    <row r="354" spans="1:7" ht="15.75">
      <c r="A354" s="93"/>
      <c r="B354" s="93"/>
      <c r="C354" s="41"/>
      <c r="D354" s="41"/>
      <c r="E354" s="41"/>
      <c r="F354" s="41"/>
      <c r="G354" s="41"/>
    </row>
    <row r="355" spans="1:7" ht="15.75">
      <c r="A355" s="93"/>
      <c r="B355" s="93"/>
      <c r="C355" s="41"/>
      <c r="D355" s="41"/>
      <c r="E355" s="41"/>
      <c r="F355" s="41"/>
      <c r="G355" s="41"/>
    </row>
    <row r="356" spans="1:7" ht="15.75">
      <c r="A356" s="93"/>
      <c r="B356" s="93"/>
      <c r="C356" s="41"/>
      <c r="D356" s="41"/>
      <c r="E356" s="41"/>
      <c r="F356" s="41"/>
      <c r="G356" s="41"/>
    </row>
    <row r="357" spans="1:7" ht="15.75">
      <c r="A357" s="93"/>
      <c r="B357" s="93"/>
      <c r="C357" s="41"/>
      <c r="D357" s="41"/>
      <c r="E357" s="41"/>
      <c r="F357" s="41"/>
      <c r="G357" s="41"/>
    </row>
    <row r="358" spans="1:7" ht="15.75">
      <c r="A358" s="93"/>
      <c r="B358" s="93"/>
      <c r="C358" s="41"/>
      <c r="D358" s="41"/>
      <c r="E358" s="41"/>
      <c r="F358" s="41"/>
      <c r="G358" s="41"/>
    </row>
    <row r="359" spans="1:7" ht="15.75">
      <c r="A359" s="93"/>
      <c r="B359" s="93"/>
      <c r="C359" s="41"/>
      <c r="D359" s="41"/>
      <c r="E359" s="41"/>
      <c r="F359" s="41"/>
      <c r="G359" s="41"/>
    </row>
    <row r="360" spans="1:7" ht="15.75">
      <c r="A360" s="93"/>
      <c r="B360" s="93"/>
      <c r="C360" s="41"/>
      <c r="D360" s="41"/>
      <c r="E360" s="41"/>
      <c r="F360" s="41"/>
      <c r="G360" s="41"/>
    </row>
    <row r="361" spans="1:7" ht="15.75">
      <c r="A361" s="93"/>
      <c r="B361" s="93"/>
      <c r="C361" s="41"/>
      <c r="D361" s="41"/>
      <c r="E361" s="41"/>
      <c r="F361" s="41"/>
      <c r="G361" s="41"/>
    </row>
    <row r="362" spans="1:7" ht="15.75">
      <c r="A362" s="93"/>
      <c r="B362" s="93"/>
      <c r="C362" s="41"/>
      <c r="D362" s="41"/>
      <c r="E362" s="41"/>
      <c r="F362" s="41"/>
      <c r="G362" s="41"/>
    </row>
    <row r="363" spans="1:7" ht="15.75">
      <c r="A363" s="93"/>
      <c r="B363" s="93"/>
      <c r="C363" s="41"/>
      <c r="D363" s="41"/>
      <c r="E363" s="41"/>
      <c r="F363" s="41"/>
      <c r="G363" s="41"/>
    </row>
    <row r="364" spans="1:7" ht="15.75">
      <c r="A364" s="93"/>
      <c r="B364" s="93"/>
      <c r="C364" s="41"/>
      <c r="D364" s="41"/>
      <c r="E364" s="41"/>
      <c r="F364" s="41"/>
      <c r="G364" s="41"/>
    </row>
    <row r="365" spans="1:7" ht="15.75">
      <c r="A365" s="93"/>
      <c r="B365" s="93"/>
      <c r="C365" s="41"/>
      <c r="D365" s="41"/>
      <c r="E365" s="41"/>
      <c r="F365" s="41"/>
      <c r="G365" s="41"/>
    </row>
    <row r="366" spans="1:7" ht="15.75">
      <c r="A366" s="93"/>
      <c r="B366" s="93"/>
      <c r="C366" s="41"/>
      <c r="D366" s="41"/>
      <c r="E366" s="41"/>
      <c r="F366" s="41"/>
      <c r="G366" s="41"/>
    </row>
    <row r="367" spans="1:7" ht="15.75">
      <c r="A367" s="93"/>
      <c r="B367" s="93"/>
      <c r="C367" s="41"/>
      <c r="D367" s="41"/>
      <c r="E367" s="41"/>
      <c r="F367" s="41"/>
      <c r="G367" s="41"/>
    </row>
    <row r="368" spans="1:7" ht="15.75">
      <c r="A368" s="93"/>
      <c r="B368" s="93"/>
      <c r="C368" s="41"/>
      <c r="D368" s="41"/>
      <c r="E368" s="41"/>
      <c r="F368" s="41"/>
      <c r="G368" s="41"/>
    </row>
    <row r="369" spans="1:7" ht="15.75">
      <c r="A369" s="93"/>
      <c r="B369" s="93"/>
      <c r="C369" s="41"/>
      <c r="D369" s="41"/>
      <c r="E369" s="41"/>
      <c r="F369" s="41"/>
      <c r="G369" s="41"/>
    </row>
    <row r="370" spans="1:7" ht="15.75">
      <c r="A370" s="93"/>
      <c r="B370" s="93"/>
      <c r="C370" s="41"/>
      <c r="D370" s="41"/>
      <c r="E370" s="41"/>
      <c r="F370" s="41"/>
      <c r="G370" s="41"/>
    </row>
    <row r="371" spans="1:7" ht="15.75">
      <c r="A371" s="93"/>
      <c r="B371" s="93"/>
      <c r="C371" s="41"/>
      <c r="D371" s="41"/>
      <c r="E371" s="41"/>
      <c r="F371" s="41"/>
      <c r="G371" s="41"/>
    </row>
    <row r="372" spans="1:7" ht="15.75">
      <c r="A372" s="93"/>
      <c r="B372" s="93"/>
      <c r="C372" s="41"/>
      <c r="D372" s="41"/>
      <c r="E372" s="41"/>
      <c r="F372" s="41"/>
      <c r="G372" s="41"/>
    </row>
    <row r="373" spans="1:7" ht="15.75">
      <c r="A373" s="93"/>
      <c r="B373" s="93"/>
      <c r="C373" s="41"/>
      <c r="D373" s="41"/>
      <c r="E373" s="41"/>
      <c r="F373" s="41"/>
      <c r="G373" s="41"/>
    </row>
    <row r="374" spans="1:7" ht="15.75">
      <c r="A374" s="93"/>
      <c r="B374" s="93"/>
      <c r="C374" s="41"/>
      <c r="D374" s="41"/>
      <c r="E374" s="41"/>
      <c r="F374" s="41"/>
      <c r="G374" s="41"/>
    </row>
    <row r="375" spans="1:7" ht="15.75">
      <c r="A375" s="93"/>
      <c r="B375" s="93"/>
      <c r="C375" s="41"/>
      <c r="D375" s="41"/>
      <c r="E375" s="41"/>
      <c r="F375" s="41"/>
      <c r="G375" s="41"/>
    </row>
    <row r="376" spans="1:7" ht="15.75">
      <c r="A376" s="93"/>
      <c r="B376" s="93"/>
      <c r="C376" s="41"/>
      <c r="D376" s="41"/>
      <c r="E376" s="41"/>
      <c r="F376" s="41"/>
      <c r="G376" s="41"/>
    </row>
    <row r="377" spans="1:7" ht="15.75">
      <c r="A377" s="93"/>
      <c r="B377" s="93"/>
      <c r="C377" s="41"/>
      <c r="D377" s="41"/>
      <c r="E377" s="41"/>
      <c r="F377" s="41"/>
      <c r="G377" s="41"/>
    </row>
    <row r="378" spans="1:7" ht="15.75">
      <c r="A378" s="93"/>
      <c r="B378" s="93"/>
      <c r="C378" s="41"/>
      <c r="D378" s="41"/>
      <c r="E378" s="41"/>
      <c r="F378" s="41"/>
      <c r="G378" s="41"/>
    </row>
    <row r="379" spans="1:7" ht="15.75">
      <c r="A379" s="93"/>
      <c r="B379" s="93"/>
      <c r="C379" s="41"/>
      <c r="D379" s="41"/>
      <c r="E379" s="41"/>
      <c r="F379" s="41"/>
      <c r="G379" s="41"/>
    </row>
    <row r="380" spans="1:7" ht="15.75">
      <c r="A380" s="93"/>
      <c r="B380" s="93"/>
      <c r="C380" s="41"/>
      <c r="D380" s="41"/>
      <c r="E380" s="41"/>
      <c r="F380" s="41"/>
      <c r="G380" s="41"/>
    </row>
    <row r="381" spans="1:7" ht="15.75">
      <c r="A381" s="93"/>
      <c r="B381" s="93"/>
      <c r="C381" s="41"/>
      <c r="D381" s="41"/>
      <c r="E381" s="41"/>
      <c r="F381" s="41"/>
      <c r="G381" s="41"/>
    </row>
    <row r="382" spans="1:7" ht="15.75">
      <c r="A382" s="93"/>
      <c r="B382" s="93"/>
      <c r="C382" s="41"/>
      <c r="D382" s="41"/>
      <c r="E382" s="41"/>
      <c r="F382" s="41"/>
      <c r="G382" s="41"/>
    </row>
    <row r="383" spans="1:7" ht="15.75">
      <c r="A383" s="93"/>
      <c r="B383" s="93"/>
      <c r="C383" s="41"/>
      <c r="D383" s="41"/>
      <c r="E383" s="41"/>
      <c r="F383" s="41"/>
      <c r="G383" s="41"/>
    </row>
    <row r="384" spans="1:7" ht="15.75">
      <c r="A384" s="93"/>
      <c r="B384" s="93"/>
      <c r="C384" s="41"/>
      <c r="D384" s="41"/>
      <c r="E384" s="41"/>
      <c r="F384" s="41"/>
      <c r="G384" s="41"/>
    </row>
    <row r="385" spans="1:7" ht="15.75">
      <c r="A385" s="93"/>
      <c r="B385" s="93"/>
      <c r="C385" s="41"/>
      <c r="D385" s="41"/>
      <c r="E385" s="41"/>
      <c r="F385" s="41"/>
      <c r="G385" s="41"/>
    </row>
    <row r="386" spans="1:7" ht="15.75">
      <c r="A386" s="93"/>
      <c r="B386" s="93"/>
      <c r="C386" s="41"/>
      <c r="D386" s="41"/>
      <c r="E386" s="41"/>
      <c r="F386" s="41"/>
      <c r="G386" s="41"/>
    </row>
    <row r="387" spans="1:7" ht="15.75">
      <c r="A387" s="93"/>
      <c r="B387" s="93"/>
      <c r="C387" s="41"/>
      <c r="D387" s="41"/>
      <c r="E387" s="41"/>
      <c r="F387" s="41"/>
      <c r="G387" s="41"/>
    </row>
    <row r="388" spans="1:7" ht="15.75">
      <c r="A388" s="93"/>
      <c r="B388" s="93"/>
      <c r="C388" s="41"/>
      <c r="D388" s="41"/>
      <c r="E388" s="41"/>
      <c r="F388" s="41"/>
      <c r="G388" s="41"/>
    </row>
    <row r="389" spans="1:7" ht="15.75">
      <c r="A389" s="93"/>
      <c r="B389" s="93"/>
      <c r="C389" s="41"/>
      <c r="D389" s="41"/>
      <c r="E389" s="41"/>
      <c r="F389" s="41"/>
      <c r="G389" s="41"/>
    </row>
    <row r="390" spans="1:7" ht="15.75">
      <c r="A390" s="93"/>
      <c r="B390" s="93"/>
      <c r="C390" s="41"/>
      <c r="D390" s="41"/>
      <c r="E390" s="41"/>
      <c r="F390" s="41"/>
      <c r="G390" s="41"/>
    </row>
    <row r="391" spans="1:7" ht="15.75">
      <c r="A391" s="93"/>
      <c r="B391" s="93"/>
      <c r="C391" s="41"/>
      <c r="D391" s="41"/>
      <c r="E391" s="41"/>
      <c r="F391" s="41"/>
      <c r="G391" s="41"/>
    </row>
    <row r="392" spans="1:7" ht="15.75">
      <c r="A392" s="93"/>
      <c r="B392" s="93"/>
      <c r="C392" s="41"/>
      <c r="D392" s="41"/>
      <c r="E392" s="41"/>
      <c r="F392" s="41"/>
      <c r="G392" s="41"/>
    </row>
    <row r="393" spans="1:7" ht="15.75">
      <c r="A393" s="93"/>
      <c r="B393" s="93"/>
      <c r="C393" s="41"/>
      <c r="D393" s="41"/>
      <c r="E393" s="41"/>
      <c r="F393" s="41"/>
      <c r="G393" s="41"/>
    </row>
    <row r="394" spans="1:7" ht="15.75">
      <c r="A394" s="93"/>
      <c r="B394" s="93"/>
      <c r="C394" s="41"/>
      <c r="D394" s="41"/>
      <c r="E394" s="41"/>
      <c r="F394" s="41"/>
      <c r="G394" s="41"/>
    </row>
    <row r="395" spans="1:7" ht="15.75">
      <c r="A395" s="93"/>
      <c r="B395" s="93"/>
      <c r="C395" s="41"/>
      <c r="D395" s="41"/>
      <c r="E395" s="41"/>
      <c r="F395" s="41"/>
      <c r="G395" s="41"/>
    </row>
    <row r="396" spans="1:7" ht="15.75">
      <c r="A396" s="93"/>
      <c r="B396" s="93"/>
      <c r="C396" s="41"/>
      <c r="D396" s="41"/>
      <c r="E396" s="41"/>
      <c r="F396" s="41"/>
      <c r="G396" s="41"/>
    </row>
    <row r="397" spans="1:7" ht="15.75">
      <c r="A397" s="93"/>
      <c r="B397" s="93"/>
      <c r="C397" s="41"/>
      <c r="D397" s="41"/>
      <c r="E397" s="41"/>
      <c r="F397" s="41"/>
      <c r="G397" s="41"/>
    </row>
    <row r="398" spans="1:7" ht="15.75">
      <c r="A398" s="93"/>
      <c r="B398" s="93"/>
      <c r="C398" s="41"/>
      <c r="D398" s="41"/>
      <c r="E398" s="41"/>
      <c r="F398" s="41"/>
      <c r="G398" s="41"/>
    </row>
    <row r="399" spans="1:7" ht="15.75">
      <c r="A399" s="93"/>
      <c r="B399" s="93"/>
      <c r="C399" s="41"/>
      <c r="D399" s="41"/>
      <c r="E399" s="41"/>
      <c r="F399" s="41"/>
      <c r="G399" s="41"/>
    </row>
    <row r="400" spans="1:7" ht="15.75">
      <c r="A400" s="93"/>
      <c r="B400" s="93"/>
      <c r="C400" s="41"/>
      <c r="D400" s="41"/>
      <c r="E400" s="41"/>
      <c r="F400" s="41"/>
      <c r="G400" s="41"/>
    </row>
    <row r="401" spans="1:7" ht="15.75">
      <c r="A401" s="93"/>
      <c r="B401" s="93"/>
      <c r="C401" s="41"/>
      <c r="D401" s="41"/>
      <c r="E401" s="41"/>
      <c r="F401" s="41"/>
      <c r="G401" s="41"/>
    </row>
    <row r="402" spans="1:7" ht="15.75">
      <c r="A402" s="93"/>
      <c r="B402" s="93"/>
      <c r="C402" s="41"/>
      <c r="D402" s="41"/>
      <c r="E402" s="41"/>
      <c r="F402" s="41"/>
      <c r="G402" s="41"/>
    </row>
    <row r="403" spans="1:7" ht="15.75">
      <c r="A403" s="93"/>
      <c r="B403" s="93"/>
      <c r="C403" s="41"/>
      <c r="D403" s="41"/>
      <c r="E403" s="41"/>
      <c r="F403" s="41"/>
      <c r="G403" s="41"/>
    </row>
    <row r="404" spans="1:7" ht="15.75">
      <c r="A404" s="93"/>
      <c r="B404" s="93"/>
      <c r="C404" s="41"/>
      <c r="D404" s="41"/>
      <c r="E404" s="41"/>
      <c r="F404" s="41"/>
      <c r="G404" s="41"/>
    </row>
    <row r="405" spans="1:7" ht="15.75">
      <c r="A405" s="93"/>
      <c r="B405" s="93"/>
      <c r="C405" s="41"/>
      <c r="D405" s="41"/>
      <c r="E405" s="41"/>
      <c r="F405" s="41"/>
      <c r="G405" s="41"/>
    </row>
    <row r="406" spans="1:7" ht="15.75">
      <c r="A406" s="93"/>
      <c r="B406" s="93"/>
      <c r="C406" s="41"/>
      <c r="D406" s="41"/>
      <c r="E406" s="41"/>
      <c r="F406" s="41"/>
      <c r="G406" s="41"/>
    </row>
    <row r="407" spans="1:7" ht="15.75">
      <c r="A407" s="93"/>
      <c r="B407" s="93"/>
      <c r="C407" s="41"/>
      <c r="D407" s="41"/>
      <c r="E407" s="41"/>
      <c r="F407" s="41"/>
      <c r="G407" s="41"/>
    </row>
    <row r="408" spans="1:7" ht="15.75">
      <c r="A408" s="93"/>
      <c r="B408" s="93"/>
      <c r="C408" s="41"/>
      <c r="D408" s="41"/>
      <c r="E408" s="41"/>
      <c r="F408" s="41"/>
      <c r="G408" s="41"/>
    </row>
    <row r="409" spans="1:7" ht="15.75">
      <c r="A409" s="93"/>
      <c r="B409" s="93"/>
      <c r="C409" s="41"/>
      <c r="D409" s="41"/>
      <c r="E409" s="41"/>
      <c r="F409" s="41"/>
      <c r="G409" s="41"/>
    </row>
    <row r="410" spans="1:7" ht="15.75">
      <c r="A410" s="93"/>
      <c r="B410" s="93"/>
      <c r="C410" s="41"/>
      <c r="D410" s="41"/>
      <c r="E410" s="41"/>
      <c r="F410" s="41"/>
      <c r="G410" s="41"/>
    </row>
    <row r="411" spans="1:7" ht="15.75">
      <c r="A411" s="93"/>
      <c r="B411" s="93"/>
      <c r="C411" s="41"/>
      <c r="D411" s="41"/>
      <c r="E411" s="41"/>
      <c r="F411" s="41"/>
      <c r="G411" s="41"/>
    </row>
    <row r="412" spans="1:7" ht="15.75">
      <c r="A412" s="93"/>
      <c r="B412" s="93"/>
      <c r="C412" s="41"/>
      <c r="D412" s="41"/>
      <c r="E412" s="41"/>
      <c r="F412" s="41"/>
      <c r="G412" s="41"/>
    </row>
    <row r="413" spans="1:7" ht="15.75">
      <c r="A413" s="93"/>
      <c r="B413" s="93"/>
      <c r="C413" s="41"/>
      <c r="D413" s="41"/>
      <c r="E413" s="41"/>
      <c r="F413" s="41"/>
      <c r="G413" s="41"/>
    </row>
    <row r="414" spans="1:7" ht="15.75">
      <c r="A414" s="93"/>
      <c r="B414" s="93"/>
      <c r="C414" s="41"/>
      <c r="D414" s="41"/>
      <c r="E414" s="41"/>
      <c r="F414" s="41"/>
      <c r="G414" s="41"/>
    </row>
    <row r="415" spans="1:7" ht="15.75">
      <c r="A415" s="93"/>
      <c r="B415" s="93"/>
      <c r="C415" s="41"/>
      <c r="D415" s="41"/>
      <c r="E415" s="41"/>
      <c r="F415" s="41"/>
      <c r="G415" s="41"/>
    </row>
    <row r="416" spans="1:7" ht="15.75">
      <c r="A416" s="93"/>
      <c r="B416" s="93"/>
      <c r="C416" s="41"/>
      <c r="D416" s="41"/>
      <c r="E416" s="41"/>
      <c r="F416" s="41"/>
      <c r="G416" s="41"/>
    </row>
    <row r="417" spans="1:7" ht="15.75">
      <c r="A417" s="93"/>
      <c r="B417" s="93"/>
      <c r="C417" s="41"/>
      <c r="D417" s="41"/>
      <c r="E417" s="41"/>
      <c r="F417" s="41"/>
      <c r="G417" s="41"/>
    </row>
    <row r="418" spans="1:7" ht="15.75">
      <c r="A418" s="93"/>
      <c r="B418" s="93"/>
      <c r="C418" s="41"/>
      <c r="D418" s="41"/>
      <c r="E418" s="41"/>
      <c r="F418" s="41"/>
      <c r="G418" s="41"/>
    </row>
    <row r="419" spans="1:7" ht="15.75">
      <c r="A419" s="93"/>
      <c r="B419" s="93"/>
      <c r="C419" s="41"/>
      <c r="D419" s="41"/>
      <c r="E419" s="41"/>
      <c r="F419" s="41"/>
      <c r="G419" s="41"/>
    </row>
    <row r="420" spans="1:7" ht="15.75">
      <c r="A420" s="93"/>
      <c r="B420" s="93"/>
      <c r="C420" s="41"/>
      <c r="D420" s="41"/>
      <c r="E420" s="41"/>
      <c r="F420" s="41"/>
      <c r="G420" s="41"/>
    </row>
    <row r="421" spans="1:7" ht="15.75">
      <c r="A421" s="93"/>
      <c r="B421" s="93"/>
      <c r="C421" s="41"/>
      <c r="D421" s="41"/>
      <c r="E421" s="41"/>
      <c r="F421" s="41"/>
      <c r="G421" s="41"/>
    </row>
    <row r="422" spans="1:7" ht="15.75">
      <c r="A422" s="93"/>
      <c r="B422" s="93"/>
      <c r="C422" s="41"/>
      <c r="D422" s="41"/>
      <c r="E422" s="41"/>
      <c r="F422" s="41"/>
      <c r="G422" s="41"/>
    </row>
    <row r="423" spans="1:7" ht="15.75">
      <c r="A423" s="93"/>
      <c r="B423" s="93"/>
      <c r="C423" s="41"/>
      <c r="D423" s="41"/>
      <c r="E423" s="41"/>
      <c r="F423" s="41"/>
      <c r="G423" s="41"/>
    </row>
    <row r="424" spans="1:7" ht="15.75">
      <c r="A424" s="93"/>
      <c r="B424" s="93"/>
      <c r="C424" s="41"/>
      <c r="D424" s="41"/>
      <c r="E424" s="41"/>
      <c r="F424" s="41"/>
      <c r="G424" s="41"/>
    </row>
    <row r="425" spans="1:7" ht="15.75">
      <c r="A425" s="93"/>
      <c r="B425" s="93"/>
      <c r="C425" s="41"/>
      <c r="D425" s="41"/>
      <c r="E425" s="41"/>
      <c r="F425" s="41"/>
      <c r="G425" s="41"/>
    </row>
    <row r="426" spans="1:7" ht="15.75">
      <c r="A426" s="93"/>
      <c r="B426" s="93"/>
      <c r="C426" s="41"/>
      <c r="D426" s="41"/>
      <c r="E426" s="41"/>
      <c r="F426" s="41"/>
      <c r="G426" s="41"/>
    </row>
    <row r="427" spans="1:7" ht="15.75">
      <c r="A427" s="93"/>
      <c r="B427" s="93"/>
      <c r="C427" s="41"/>
      <c r="D427" s="41"/>
      <c r="E427" s="41"/>
      <c r="F427" s="41"/>
      <c r="G427" s="41"/>
    </row>
    <row r="428" spans="1:7" ht="15.75">
      <c r="A428" s="93"/>
      <c r="B428" s="93"/>
      <c r="C428" s="41"/>
      <c r="D428" s="41"/>
      <c r="E428" s="41"/>
      <c r="F428" s="41"/>
      <c r="G428" s="41"/>
    </row>
    <row r="429" spans="1:7" ht="15.75">
      <c r="A429" s="93"/>
      <c r="B429" s="93"/>
      <c r="C429" s="41"/>
      <c r="D429" s="41"/>
      <c r="E429" s="41"/>
      <c r="F429" s="41"/>
      <c r="G429" s="41"/>
    </row>
    <row r="430" spans="1:7" ht="15.75">
      <c r="A430" s="93"/>
      <c r="B430" s="93"/>
      <c r="C430" s="41"/>
      <c r="D430" s="41"/>
      <c r="E430" s="41"/>
      <c r="F430" s="41"/>
      <c r="G430" s="41"/>
    </row>
    <row r="431" spans="1:7" ht="15.75">
      <c r="A431" s="93"/>
      <c r="B431" s="93"/>
      <c r="C431" s="41"/>
      <c r="D431" s="41"/>
      <c r="E431" s="41"/>
      <c r="F431" s="41"/>
      <c r="G431" s="41"/>
    </row>
    <row r="432" spans="1:7" ht="15.75">
      <c r="A432" s="93"/>
      <c r="B432" s="93"/>
      <c r="C432" s="41"/>
      <c r="D432" s="41"/>
      <c r="E432" s="41"/>
      <c r="F432" s="41"/>
      <c r="G432" s="41"/>
    </row>
  </sheetData>
  <sheetProtection selectLockedCells="1" selectUnlockedCells="1"/>
  <mergeCells count="307">
    <mergeCell ref="I1:K2"/>
    <mergeCell ref="C9:J9"/>
    <mergeCell ref="A11:B12"/>
    <mergeCell ref="C11:C12"/>
    <mergeCell ref="D11:D12"/>
    <mergeCell ref="E11:E12"/>
    <mergeCell ref="F11:F12"/>
    <mergeCell ref="G11:G12"/>
    <mergeCell ref="H11:H12"/>
    <mergeCell ref="I11:I12"/>
    <mergeCell ref="J11:L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90:B190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98:C298"/>
    <mergeCell ref="A286:B286"/>
    <mergeCell ref="A287:B287"/>
    <mergeCell ref="A288:B288"/>
    <mergeCell ref="A289:B289"/>
    <mergeCell ref="A290:B290"/>
    <mergeCell ref="A291:B291"/>
    <mergeCell ref="A301:C301"/>
    <mergeCell ref="K301:L301"/>
    <mergeCell ref="K302:L302"/>
    <mergeCell ref="A303:C303"/>
    <mergeCell ref="D303:F303"/>
    <mergeCell ref="A292:B292"/>
    <mergeCell ref="A293:B293"/>
    <mergeCell ref="A294:B294"/>
    <mergeCell ref="A295:B295"/>
    <mergeCell ref="A296:B296"/>
    <mergeCell ref="J303:K303"/>
    <mergeCell ref="K298:L298"/>
    <mergeCell ref="K299:L299"/>
    <mergeCell ref="D304:F304"/>
    <mergeCell ref="H304:I304"/>
    <mergeCell ref="J304:K304"/>
  </mergeCells>
  <printOptions/>
  <pageMargins left="0.15555555555555556" right="0" top="0.34930555555555554" bottom="0" header="0.5118055555555555" footer="0.5118055555555555"/>
  <pageSetup horizontalDpi="300" verticalDpi="300" orientation="landscape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L306"/>
  <sheetViews>
    <sheetView zoomScale="75" zoomScaleNormal="75" zoomScalePageLayoutView="0" workbookViewId="0" topLeftCell="A141">
      <selection activeCell="O93" sqref="O93"/>
    </sheetView>
  </sheetViews>
  <sheetFormatPr defaultColWidth="9.140625" defaultRowHeight="15"/>
  <cols>
    <col min="2" max="2" width="26.421875" style="0" customWidth="1"/>
    <col min="3" max="3" width="9.28125" style="0" customWidth="1"/>
    <col min="4" max="4" width="9.7109375" style="0" customWidth="1"/>
    <col min="5" max="5" width="10.140625" style="0" customWidth="1"/>
    <col min="6" max="6" width="10.7109375" style="0" customWidth="1"/>
    <col min="7" max="7" width="9.28125" style="0" customWidth="1"/>
    <col min="8" max="8" width="11.00390625" style="0" customWidth="1"/>
    <col min="9" max="9" width="9.8515625" style="0" customWidth="1"/>
    <col min="10" max="10" width="12.00390625" style="0" customWidth="1"/>
    <col min="11" max="11" width="11.7109375" style="0" customWidth="1"/>
    <col min="12" max="12" width="13.8515625" style="0" customWidth="1"/>
  </cols>
  <sheetData>
    <row r="1" spans="9:11" ht="15" customHeight="1">
      <c r="I1" s="347" t="s">
        <v>144</v>
      </c>
      <c r="J1" s="347"/>
      <c r="K1" s="347"/>
    </row>
    <row r="2" spans="9:11" ht="33.75" customHeight="1">
      <c r="I2" s="347"/>
      <c r="J2" s="347"/>
      <c r="K2" s="347"/>
    </row>
    <row r="4" spans="9:11" ht="15">
      <c r="I4" s="94" t="s">
        <v>145</v>
      </c>
      <c r="J4" s="95"/>
      <c r="K4" s="95"/>
    </row>
    <row r="5" spans="9:11" ht="15">
      <c r="I5" s="94" t="s">
        <v>146</v>
      </c>
      <c r="J5" s="95"/>
      <c r="K5" s="95"/>
    </row>
    <row r="6" spans="9:11" ht="15">
      <c r="I6" s="94"/>
      <c r="J6" s="95"/>
      <c r="K6" s="95"/>
    </row>
    <row r="7" spans="9:11" ht="15">
      <c r="I7" s="94" t="s">
        <v>147</v>
      </c>
      <c r="J7" s="95"/>
      <c r="K7" s="95"/>
    </row>
    <row r="9" spans="4:11" ht="15.75" customHeight="1">
      <c r="D9" s="336" t="s">
        <v>148</v>
      </c>
      <c r="E9" s="336"/>
      <c r="F9" s="336"/>
      <c r="G9" s="336"/>
      <c r="H9" s="336"/>
      <c r="I9" s="336"/>
      <c r="J9" s="336"/>
      <c r="K9" s="336"/>
    </row>
    <row r="11" spans="1:12" ht="15.75" customHeight="1">
      <c r="A11" s="337" t="s">
        <v>45</v>
      </c>
      <c r="B11" s="337"/>
      <c r="C11" s="333" t="s">
        <v>149</v>
      </c>
      <c r="D11" s="333" t="s">
        <v>84</v>
      </c>
      <c r="E11" s="333" t="s">
        <v>85</v>
      </c>
      <c r="F11" s="333" t="s">
        <v>86</v>
      </c>
      <c r="G11" s="333" t="s">
        <v>87</v>
      </c>
      <c r="H11" s="338" t="s">
        <v>150</v>
      </c>
      <c r="I11" s="338" t="s">
        <v>151</v>
      </c>
      <c r="J11" s="333" t="s">
        <v>27</v>
      </c>
      <c r="K11" s="333"/>
      <c r="L11" s="333"/>
    </row>
    <row r="12" spans="1:12" ht="15.75">
      <c r="A12" s="337"/>
      <c r="B12" s="337"/>
      <c r="C12" s="333"/>
      <c r="D12" s="333"/>
      <c r="E12" s="333"/>
      <c r="F12" s="333"/>
      <c r="G12" s="333"/>
      <c r="H12" s="338"/>
      <c r="I12" s="338"/>
      <c r="J12" s="49" t="s">
        <v>89</v>
      </c>
      <c r="K12" s="49" t="s">
        <v>90</v>
      </c>
      <c r="L12" s="49" t="s">
        <v>91</v>
      </c>
    </row>
    <row r="13" spans="1:12" s="96" customFormat="1" ht="66" customHeight="1">
      <c r="A13" s="324" t="s">
        <v>152</v>
      </c>
      <c r="B13" s="324"/>
      <c r="C13" s="51"/>
      <c r="D13" s="51"/>
      <c r="E13" s="51"/>
      <c r="F13" s="51"/>
      <c r="G13" s="51"/>
      <c r="H13" s="52"/>
      <c r="I13" s="52"/>
      <c r="J13" s="53">
        <f>J14+J15+J16</f>
        <v>10474000</v>
      </c>
      <c r="K13" s="53">
        <f>K14+K15+K16</f>
        <v>10594100</v>
      </c>
      <c r="L13" s="53">
        <f>L14+L15+L16</f>
        <v>10846400</v>
      </c>
    </row>
    <row r="14" spans="1:12" s="96" customFormat="1" ht="30.75" customHeight="1">
      <c r="A14" s="324" t="s">
        <v>153</v>
      </c>
      <c r="B14" s="324"/>
      <c r="C14" s="51"/>
      <c r="D14" s="51"/>
      <c r="E14" s="51"/>
      <c r="F14" s="51"/>
      <c r="G14" s="51"/>
      <c r="H14" s="52"/>
      <c r="I14" s="52"/>
      <c r="J14" s="53">
        <f>J17+J20+J36+J39</f>
        <v>0</v>
      </c>
      <c r="K14" s="53">
        <f>K17+K20+K36+K39</f>
        <v>0</v>
      </c>
      <c r="L14" s="53">
        <f>L17+L20+L36+L39</f>
        <v>0</v>
      </c>
    </row>
    <row r="15" spans="1:12" s="96" customFormat="1" ht="33" customHeight="1">
      <c r="A15" s="324" t="s">
        <v>154</v>
      </c>
      <c r="B15" s="324"/>
      <c r="C15" s="51"/>
      <c r="D15" s="51"/>
      <c r="E15" s="51"/>
      <c r="F15" s="51"/>
      <c r="G15" s="51"/>
      <c r="H15" s="52"/>
      <c r="I15" s="52"/>
      <c r="J15" s="53">
        <f>J37+J40+J41+J223+J235</f>
        <v>7105800</v>
      </c>
      <c r="K15" s="53">
        <f>K37+K40+K41+K223+K235</f>
        <v>7084100</v>
      </c>
      <c r="L15" s="53">
        <f>L37+L40+L41+L223+L235</f>
        <v>7336400</v>
      </c>
    </row>
    <row r="16" spans="1:12" s="96" customFormat="1" ht="15.75" customHeight="1">
      <c r="A16" s="324" t="s">
        <v>155</v>
      </c>
      <c r="B16" s="324"/>
      <c r="C16" s="51"/>
      <c r="D16" s="51"/>
      <c r="E16" s="51"/>
      <c r="F16" s="51"/>
      <c r="G16" s="51"/>
      <c r="H16" s="52"/>
      <c r="I16" s="52"/>
      <c r="J16" s="53">
        <f>J239</f>
        <v>3368200</v>
      </c>
      <c r="K16" s="53">
        <f>K239</f>
        <v>3510000</v>
      </c>
      <c r="L16" s="53">
        <f>L239</f>
        <v>3510000</v>
      </c>
    </row>
    <row r="17" spans="1:12" s="96" customFormat="1" ht="12.75" customHeight="1" hidden="1">
      <c r="A17" s="334" t="s">
        <v>156</v>
      </c>
      <c r="B17" s="334"/>
      <c r="C17" s="56"/>
      <c r="D17" s="57" t="s">
        <v>107</v>
      </c>
      <c r="E17" s="57" t="s">
        <v>108</v>
      </c>
      <c r="F17" s="57" t="s">
        <v>157</v>
      </c>
      <c r="G17" s="57"/>
      <c r="H17" s="58"/>
      <c r="I17" s="58"/>
      <c r="J17" s="59">
        <f>J18+J19</f>
        <v>0</v>
      </c>
      <c r="K17" s="59">
        <f>K18+K19</f>
        <v>0</v>
      </c>
      <c r="L17" s="59">
        <f>L18+L19</f>
        <v>0</v>
      </c>
    </row>
    <row r="18" spans="1:12" s="96" customFormat="1" ht="12.75" customHeight="1" hidden="1">
      <c r="A18" s="330" t="s">
        <v>158</v>
      </c>
      <c r="B18" s="330"/>
      <c r="C18" s="60" t="s">
        <v>159</v>
      </c>
      <c r="D18" s="60" t="s">
        <v>107</v>
      </c>
      <c r="E18" s="60" t="s">
        <v>108</v>
      </c>
      <c r="F18" s="60" t="s">
        <v>157</v>
      </c>
      <c r="G18" s="60" t="s">
        <v>160</v>
      </c>
      <c r="H18" s="52" t="s">
        <v>109</v>
      </c>
      <c r="I18" s="52"/>
      <c r="J18" s="53"/>
      <c r="K18" s="53"/>
      <c r="L18" s="53"/>
    </row>
    <row r="19" spans="1:12" s="96" customFormat="1" ht="12.75" customHeight="1" hidden="1">
      <c r="A19" s="330" t="s">
        <v>161</v>
      </c>
      <c r="B19" s="330"/>
      <c r="C19" s="60" t="s">
        <v>159</v>
      </c>
      <c r="D19" s="60" t="s">
        <v>107</v>
      </c>
      <c r="E19" s="60" t="s">
        <v>108</v>
      </c>
      <c r="F19" s="60" t="s">
        <v>157</v>
      </c>
      <c r="G19" s="60" t="s">
        <v>160</v>
      </c>
      <c r="H19" s="52" t="s">
        <v>113</v>
      </c>
      <c r="I19" s="52"/>
      <c r="J19" s="53"/>
      <c r="K19" s="53"/>
      <c r="L19" s="53"/>
    </row>
    <row r="20" spans="1:12" s="96" customFormat="1" ht="12.75" customHeight="1" hidden="1">
      <c r="A20" s="331" t="s">
        <v>162</v>
      </c>
      <c r="B20" s="331"/>
      <c r="C20" s="57"/>
      <c r="D20" s="57" t="s">
        <v>107</v>
      </c>
      <c r="E20" s="57" t="s">
        <v>108</v>
      </c>
      <c r="F20" s="57" t="s">
        <v>163</v>
      </c>
      <c r="G20" s="57"/>
      <c r="H20" s="58"/>
      <c r="I20" s="58"/>
      <c r="J20" s="59">
        <f>J21+J22+J25+J26+J27+J28+J29+J30+J31+J33+J34</f>
        <v>0</v>
      </c>
      <c r="K20" s="59">
        <f>K21+K22+K25+K26+K27+K28+K29+K30+K31+K33+K34</f>
        <v>0</v>
      </c>
      <c r="L20" s="59">
        <f>L21+L22+L25+L26+L27+L28+L29+L30+L31+L33+L34</f>
        <v>0</v>
      </c>
    </row>
    <row r="21" spans="1:12" s="96" customFormat="1" ht="12.75" customHeight="1" hidden="1">
      <c r="A21" s="328" t="s">
        <v>105</v>
      </c>
      <c r="B21" s="328"/>
      <c r="C21" s="60" t="s">
        <v>159</v>
      </c>
      <c r="D21" s="60" t="s">
        <v>107</v>
      </c>
      <c r="E21" s="60" t="s">
        <v>108</v>
      </c>
      <c r="F21" s="60" t="s">
        <v>163</v>
      </c>
      <c r="G21" s="60"/>
      <c r="H21" s="52" t="s">
        <v>109</v>
      </c>
      <c r="I21" s="52"/>
      <c r="J21" s="53"/>
      <c r="K21" s="53"/>
      <c r="L21" s="53"/>
    </row>
    <row r="22" spans="1:12" ht="12.75" customHeight="1" hidden="1">
      <c r="A22" s="346" t="s">
        <v>110</v>
      </c>
      <c r="B22" s="346"/>
      <c r="C22" s="50" t="s">
        <v>159</v>
      </c>
      <c r="D22" s="50" t="s">
        <v>107</v>
      </c>
      <c r="E22" s="50" t="s">
        <v>108</v>
      </c>
      <c r="F22" s="50" t="s">
        <v>163</v>
      </c>
      <c r="G22" s="50"/>
      <c r="H22" s="72" t="s">
        <v>111</v>
      </c>
      <c r="I22" s="72"/>
      <c r="J22" s="73"/>
      <c r="K22" s="73"/>
      <c r="L22" s="73"/>
    </row>
    <row r="23" spans="1:12" ht="12.75" customHeight="1" hidden="1">
      <c r="A23" s="317" t="s">
        <v>70</v>
      </c>
      <c r="B23" s="317"/>
      <c r="C23" s="50"/>
      <c r="D23" s="50"/>
      <c r="E23" s="50"/>
      <c r="F23" s="50"/>
      <c r="G23" s="50"/>
      <c r="H23" s="72"/>
      <c r="I23" s="72"/>
      <c r="J23" s="73"/>
      <c r="K23" s="73"/>
      <c r="L23" s="73"/>
    </row>
    <row r="24" spans="1:12" ht="12.75" customHeight="1" hidden="1">
      <c r="A24" s="315" t="s">
        <v>164</v>
      </c>
      <c r="B24" s="315"/>
      <c r="C24" s="74" t="s">
        <v>108</v>
      </c>
      <c r="D24" s="74" t="s">
        <v>107</v>
      </c>
      <c r="E24" s="74"/>
      <c r="F24" s="74"/>
      <c r="G24" s="74"/>
      <c r="H24" s="74"/>
      <c r="I24" s="74" t="s">
        <v>165</v>
      </c>
      <c r="J24" s="73"/>
      <c r="K24" s="73"/>
      <c r="L24" s="73"/>
    </row>
    <row r="25" spans="1:12" ht="12.75" customHeight="1" hidden="1">
      <c r="A25" s="346" t="s">
        <v>112</v>
      </c>
      <c r="B25" s="346"/>
      <c r="C25" s="50" t="s">
        <v>159</v>
      </c>
      <c r="D25" s="50" t="s">
        <v>107</v>
      </c>
      <c r="E25" s="50" t="s">
        <v>108</v>
      </c>
      <c r="F25" s="50" t="s">
        <v>163</v>
      </c>
      <c r="G25" s="50"/>
      <c r="H25" s="72" t="s">
        <v>113</v>
      </c>
      <c r="I25" s="72"/>
      <c r="J25" s="73"/>
      <c r="K25" s="73"/>
      <c r="L25" s="73"/>
    </row>
    <row r="26" spans="1:12" ht="12.75" customHeight="1" hidden="1">
      <c r="A26" s="346" t="s">
        <v>114</v>
      </c>
      <c r="B26" s="346"/>
      <c r="C26" s="50" t="s">
        <v>159</v>
      </c>
      <c r="D26" s="50" t="s">
        <v>107</v>
      </c>
      <c r="E26" s="50" t="s">
        <v>108</v>
      </c>
      <c r="F26" s="50" t="s">
        <v>163</v>
      </c>
      <c r="G26" s="50"/>
      <c r="H26" s="72" t="s">
        <v>115</v>
      </c>
      <c r="I26" s="72"/>
      <c r="J26" s="73"/>
      <c r="K26" s="73"/>
      <c r="L26" s="73"/>
    </row>
    <row r="27" spans="1:12" ht="12.75" customHeight="1" hidden="1">
      <c r="A27" s="346" t="s">
        <v>116</v>
      </c>
      <c r="B27" s="346"/>
      <c r="C27" s="50" t="s">
        <v>159</v>
      </c>
      <c r="D27" s="50" t="s">
        <v>107</v>
      </c>
      <c r="E27" s="50" t="s">
        <v>108</v>
      </c>
      <c r="F27" s="50" t="s">
        <v>163</v>
      </c>
      <c r="G27" s="50"/>
      <c r="H27" s="72" t="s">
        <v>117</v>
      </c>
      <c r="I27" s="72"/>
      <c r="J27" s="73"/>
      <c r="K27" s="73"/>
      <c r="L27" s="73"/>
    </row>
    <row r="28" spans="1:12" ht="12.75" customHeight="1" hidden="1">
      <c r="A28" s="346" t="s">
        <v>118</v>
      </c>
      <c r="B28" s="346"/>
      <c r="C28" s="50" t="s">
        <v>159</v>
      </c>
      <c r="D28" s="50" t="s">
        <v>107</v>
      </c>
      <c r="E28" s="50" t="s">
        <v>108</v>
      </c>
      <c r="F28" s="50" t="s">
        <v>163</v>
      </c>
      <c r="G28" s="50"/>
      <c r="H28" s="72" t="s">
        <v>119</v>
      </c>
      <c r="I28" s="72"/>
      <c r="J28" s="73"/>
      <c r="K28" s="73"/>
      <c r="L28" s="73"/>
    </row>
    <row r="29" spans="1:12" ht="12.75" customHeight="1" hidden="1">
      <c r="A29" s="346" t="s">
        <v>120</v>
      </c>
      <c r="B29" s="346"/>
      <c r="C29" s="50" t="s">
        <v>159</v>
      </c>
      <c r="D29" s="50" t="s">
        <v>107</v>
      </c>
      <c r="E29" s="50" t="s">
        <v>108</v>
      </c>
      <c r="F29" s="50" t="s">
        <v>163</v>
      </c>
      <c r="G29" s="50"/>
      <c r="H29" s="72" t="s">
        <v>121</v>
      </c>
      <c r="I29" s="72"/>
      <c r="J29" s="73"/>
      <c r="K29" s="73"/>
      <c r="L29" s="73"/>
    </row>
    <row r="30" spans="1:12" ht="12.75" customHeight="1" hidden="1">
      <c r="A30" s="346" t="s">
        <v>122</v>
      </c>
      <c r="B30" s="346"/>
      <c r="C30" s="50" t="s">
        <v>159</v>
      </c>
      <c r="D30" s="50" t="s">
        <v>107</v>
      </c>
      <c r="E30" s="50" t="s">
        <v>108</v>
      </c>
      <c r="F30" s="50" t="s">
        <v>163</v>
      </c>
      <c r="G30" s="50"/>
      <c r="H30" s="72" t="s">
        <v>123</v>
      </c>
      <c r="I30" s="72"/>
      <c r="J30" s="73"/>
      <c r="K30" s="73"/>
      <c r="L30" s="73"/>
    </row>
    <row r="31" spans="1:12" ht="12.75" customHeight="1" hidden="1">
      <c r="A31" s="346" t="s">
        <v>126</v>
      </c>
      <c r="B31" s="346"/>
      <c r="C31" s="50" t="s">
        <v>159</v>
      </c>
      <c r="D31" s="50" t="s">
        <v>107</v>
      </c>
      <c r="E31" s="50" t="s">
        <v>108</v>
      </c>
      <c r="F31" s="50" t="s">
        <v>163</v>
      </c>
      <c r="G31" s="50"/>
      <c r="H31" s="72" t="s">
        <v>125</v>
      </c>
      <c r="I31" s="72"/>
      <c r="J31" s="73"/>
      <c r="K31" s="73"/>
      <c r="L31" s="73"/>
    </row>
    <row r="32" spans="1:12" ht="12.75" customHeight="1" hidden="1">
      <c r="A32" s="346" t="s">
        <v>166</v>
      </c>
      <c r="B32" s="346"/>
      <c r="C32" s="50" t="s">
        <v>159</v>
      </c>
      <c r="D32" s="50" t="s">
        <v>107</v>
      </c>
      <c r="E32" s="50" t="s">
        <v>108</v>
      </c>
      <c r="F32" s="50" t="s">
        <v>163</v>
      </c>
      <c r="G32" s="50"/>
      <c r="H32" s="72" t="s">
        <v>127</v>
      </c>
      <c r="I32" s="72"/>
      <c r="J32" s="73"/>
      <c r="K32" s="73"/>
      <c r="L32" s="73"/>
    </row>
    <row r="33" spans="1:12" ht="12.75" customHeight="1" hidden="1">
      <c r="A33" s="346" t="s">
        <v>128</v>
      </c>
      <c r="B33" s="346"/>
      <c r="C33" s="50" t="s">
        <v>159</v>
      </c>
      <c r="D33" s="50" t="s">
        <v>107</v>
      </c>
      <c r="E33" s="50" t="s">
        <v>108</v>
      </c>
      <c r="F33" s="50" t="s">
        <v>163</v>
      </c>
      <c r="G33" s="50"/>
      <c r="H33" s="72" t="s">
        <v>129</v>
      </c>
      <c r="I33" s="72"/>
      <c r="J33" s="73"/>
      <c r="K33" s="73"/>
      <c r="L33" s="73"/>
    </row>
    <row r="34" spans="1:12" ht="12.75" customHeight="1" hidden="1">
      <c r="A34" s="346" t="s">
        <v>130</v>
      </c>
      <c r="B34" s="346"/>
      <c r="C34" s="50" t="s">
        <v>159</v>
      </c>
      <c r="D34" s="50" t="s">
        <v>107</v>
      </c>
      <c r="E34" s="50" t="s">
        <v>108</v>
      </c>
      <c r="F34" s="50" t="s">
        <v>163</v>
      </c>
      <c r="G34" s="50"/>
      <c r="H34" s="72" t="s">
        <v>131</v>
      </c>
      <c r="I34" s="72"/>
      <c r="J34" s="73"/>
      <c r="K34" s="73"/>
      <c r="L34" s="73"/>
    </row>
    <row r="35" spans="1:12" ht="12.75" customHeight="1" hidden="1">
      <c r="A35" s="345" t="s">
        <v>167</v>
      </c>
      <c r="B35" s="345"/>
      <c r="C35" s="97"/>
      <c r="D35" s="97" t="s">
        <v>107</v>
      </c>
      <c r="E35" s="97" t="s">
        <v>108</v>
      </c>
      <c r="F35" s="97" t="s">
        <v>163</v>
      </c>
      <c r="G35" s="97" t="s">
        <v>168</v>
      </c>
      <c r="H35" s="97" t="s">
        <v>123</v>
      </c>
      <c r="I35" s="97"/>
      <c r="J35" s="98">
        <f>J36+J37</f>
        <v>0</v>
      </c>
      <c r="K35" s="98">
        <f>K36+K37</f>
        <v>0</v>
      </c>
      <c r="L35" s="98">
        <f>L36+L37</f>
        <v>0</v>
      </c>
    </row>
    <row r="36" spans="1:12" ht="12.75" customHeight="1" hidden="1">
      <c r="A36" s="327" t="s">
        <v>169</v>
      </c>
      <c r="B36" s="327"/>
      <c r="C36" s="67" t="s">
        <v>159</v>
      </c>
      <c r="D36" s="67" t="s">
        <v>107</v>
      </c>
      <c r="E36" s="67" t="s">
        <v>108</v>
      </c>
      <c r="F36" s="67" t="s">
        <v>170</v>
      </c>
      <c r="G36" s="67" t="s">
        <v>168</v>
      </c>
      <c r="H36" s="67" t="s">
        <v>123</v>
      </c>
      <c r="I36" s="67" t="s">
        <v>171</v>
      </c>
      <c r="J36" s="68"/>
      <c r="K36" s="68"/>
      <c r="L36" s="68"/>
    </row>
    <row r="37" spans="1:12" ht="12.75" customHeight="1" hidden="1">
      <c r="A37" s="327" t="s">
        <v>172</v>
      </c>
      <c r="B37" s="327"/>
      <c r="C37" s="67" t="s">
        <v>108</v>
      </c>
      <c r="D37" s="67" t="s">
        <v>107</v>
      </c>
      <c r="E37" s="67" t="s">
        <v>108</v>
      </c>
      <c r="F37" s="67" t="s">
        <v>170</v>
      </c>
      <c r="G37" s="67" t="s">
        <v>168</v>
      </c>
      <c r="H37" s="67" t="s">
        <v>123</v>
      </c>
      <c r="I37" s="67" t="s">
        <v>171</v>
      </c>
      <c r="J37" s="68"/>
      <c r="K37" s="68"/>
      <c r="L37" s="68"/>
    </row>
    <row r="38" spans="1:12" ht="12.75" customHeight="1" hidden="1">
      <c r="A38" s="345" t="s">
        <v>173</v>
      </c>
      <c r="B38" s="345"/>
      <c r="C38" s="99"/>
      <c r="D38" s="100" t="s">
        <v>107</v>
      </c>
      <c r="E38" s="100" t="s">
        <v>108</v>
      </c>
      <c r="F38" s="100" t="s">
        <v>174</v>
      </c>
      <c r="G38" s="100">
        <v>521</v>
      </c>
      <c r="H38" s="97" t="s">
        <v>115</v>
      </c>
      <c r="I38" s="97"/>
      <c r="J38" s="101">
        <f>J39+J40</f>
        <v>0</v>
      </c>
      <c r="K38" s="101">
        <f>K39+K40</f>
        <v>0</v>
      </c>
      <c r="L38" s="101">
        <f>L39+L40</f>
        <v>0</v>
      </c>
    </row>
    <row r="39" spans="1:12" ht="12.75" customHeight="1" hidden="1">
      <c r="A39" s="327" t="s">
        <v>169</v>
      </c>
      <c r="B39" s="327"/>
      <c r="C39" s="67" t="s">
        <v>159</v>
      </c>
      <c r="D39" s="67" t="s">
        <v>107</v>
      </c>
      <c r="E39" s="67" t="s">
        <v>108</v>
      </c>
      <c r="F39" s="67" t="s">
        <v>174</v>
      </c>
      <c r="G39" s="67" t="s">
        <v>168</v>
      </c>
      <c r="H39" s="67" t="s">
        <v>115</v>
      </c>
      <c r="I39" s="67"/>
      <c r="J39" s="68"/>
      <c r="K39" s="68"/>
      <c r="L39" s="68"/>
    </row>
    <row r="40" spans="1:12" ht="12.75" customHeight="1" hidden="1">
      <c r="A40" s="327" t="s">
        <v>172</v>
      </c>
      <c r="B40" s="327"/>
      <c r="C40" s="67" t="s">
        <v>108</v>
      </c>
      <c r="D40" s="67" t="s">
        <v>107</v>
      </c>
      <c r="E40" s="67" t="s">
        <v>108</v>
      </c>
      <c r="F40" s="67" t="s">
        <v>174</v>
      </c>
      <c r="G40" s="67" t="s">
        <v>168</v>
      </c>
      <c r="H40" s="67" t="s">
        <v>115</v>
      </c>
      <c r="I40" s="67"/>
      <c r="J40" s="68"/>
      <c r="K40" s="68"/>
      <c r="L40" s="68"/>
    </row>
    <row r="41" spans="1:12" s="96" customFormat="1" ht="89.25" customHeight="1">
      <c r="A41" s="324" t="s">
        <v>175</v>
      </c>
      <c r="B41" s="324"/>
      <c r="C41" s="52" t="s">
        <v>108</v>
      </c>
      <c r="D41" s="58" t="s">
        <v>107</v>
      </c>
      <c r="E41" s="58" t="s">
        <v>159</v>
      </c>
      <c r="F41" s="58" t="s">
        <v>176</v>
      </c>
      <c r="G41" s="58" t="s">
        <v>177</v>
      </c>
      <c r="H41" s="52"/>
      <c r="I41" s="52"/>
      <c r="J41" s="59">
        <f>J42+J132</f>
        <v>6605800</v>
      </c>
      <c r="K41" s="59">
        <f>K42+K132</f>
        <v>7084100</v>
      </c>
      <c r="L41" s="59">
        <f>L42+L132</f>
        <v>7336400</v>
      </c>
    </row>
    <row r="42" spans="1:12" s="96" customFormat="1" ht="34.5" customHeight="1">
      <c r="A42" s="324" t="s">
        <v>178</v>
      </c>
      <c r="B42" s="324"/>
      <c r="C42" s="58" t="s">
        <v>108</v>
      </c>
      <c r="D42" s="58" t="s">
        <v>107</v>
      </c>
      <c r="E42" s="58" t="s">
        <v>159</v>
      </c>
      <c r="F42" s="58" t="s">
        <v>176</v>
      </c>
      <c r="G42" s="58" t="s">
        <v>177</v>
      </c>
      <c r="H42" s="52"/>
      <c r="I42" s="52"/>
      <c r="J42" s="53">
        <f>J43+J47+J51+J55+J56+J60+J66+J71+J85+J99+J111+J119</f>
        <v>3333100</v>
      </c>
      <c r="K42" s="53">
        <f>K43+K47+K51+K55+K56+K60+K66+K71+K85+K99+K111+K119</f>
        <v>3402200</v>
      </c>
      <c r="L42" s="53">
        <f>L43+L47+L51+L55+L56+L60+L66+L71+L85+L99+L111+L119</f>
        <v>3468700</v>
      </c>
    </row>
    <row r="43" spans="1:12" ht="15.75" customHeight="1">
      <c r="A43" s="318" t="s">
        <v>105</v>
      </c>
      <c r="B43" s="318"/>
      <c r="C43" s="69" t="s">
        <v>108</v>
      </c>
      <c r="D43" s="69" t="s">
        <v>107</v>
      </c>
      <c r="E43" s="69" t="s">
        <v>159</v>
      </c>
      <c r="F43" s="69" t="s">
        <v>176</v>
      </c>
      <c r="G43" s="69" t="s">
        <v>177</v>
      </c>
      <c r="H43" s="69" t="s">
        <v>109</v>
      </c>
      <c r="I43" s="69"/>
      <c r="J43" s="70">
        <f>J45+J46</f>
        <v>2072500</v>
      </c>
      <c r="K43" s="70">
        <f>K45+K46</f>
        <v>2081000</v>
      </c>
      <c r="L43" s="70">
        <f>L45+L46</f>
        <v>2086000</v>
      </c>
    </row>
    <row r="44" spans="1:12" ht="12.75" customHeight="1" hidden="1">
      <c r="A44" s="317" t="s">
        <v>70</v>
      </c>
      <c r="B44" s="317"/>
      <c r="C44" s="72" t="s">
        <v>108</v>
      </c>
      <c r="D44" s="72" t="s">
        <v>107</v>
      </c>
      <c r="E44" s="72"/>
      <c r="F44" s="72"/>
      <c r="G44" s="72"/>
      <c r="H44" s="72"/>
      <c r="I44" s="72"/>
      <c r="J44" s="73"/>
      <c r="K44" s="73"/>
      <c r="L44" s="73"/>
    </row>
    <row r="45" spans="1:12" ht="12.75" customHeight="1" hidden="1">
      <c r="A45" s="315" t="s">
        <v>179</v>
      </c>
      <c r="B45" s="315"/>
      <c r="C45" s="72" t="s">
        <v>108</v>
      </c>
      <c r="D45" s="72" t="s">
        <v>107</v>
      </c>
      <c r="E45" s="74"/>
      <c r="F45" s="74"/>
      <c r="G45" s="74"/>
      <c r="H45" s="74"/>
      <c r="I45" s="74" t="s">
        <v>180</v>
      </c>
      <c r="J45" s="75"/>
      <c r="K45" s="75"/>
      <c r="L45" s="75"/>
    </row>
    <row r="46" spans="1:12" ht="15.75" customHeight="1">
      <c r="A46" s="315" t="s">
        <v>181</v>
      </c>
      <c r="B46" s="315"/>
      <c r="C46" s="72" t="s">
        <v>108</v>
      </c>
      <c r="D46" s="72" t="s">
        <v>107</v>
      </c>
      <c r="E46" s="74" t="s">
        <v>159</v>
      </c>
      <c r="F46" s="74" t="s">
        <v>176</v>
      </c>
      <c r="G46" s="74" t="s">
        <v>177</v>
      </c>
      <c r="H46" s="74" t="s">
        <v>109</v>
      </c>
      <c r="I46" s="74" t="s">
        <v>182</v>
      </c>
      <c r="J46" s="76">
        <v>2072500</v>
      </c>
      <c r="K46" s="76">
        <v>2081000</v>
      </c>
      <c r="L46" s="76">
        <v>2086000</v>
      </c>
    </row>
    <row r="47" spans="1:12" ht="15.75" customHeight="1">
      <c r="A47" s="318" t="s">
        <v>110</v>
      </c>
      <c r="B47" s="318"/>
      <c r="C47" s="69" t="s">
        <v>108</v>
      </c>
      <c r="D47" s="69" t="s">
        <v>107</v>
      </c>
      <c r="E47" s="69" t="s">
        <v>159</v>
      </c>
      <c r="F47" s="69" t="s">
        <v>176</v>
      </c>
      <c r="G47" s="69" t="s">
        <v>177</v>
      </c>
      <c r="H47" s="69" t="s">
        <v>111</v>
      </c>
      <c r="I47" s="69"/>
      <c r="J47" s="70">
        <f>J49+J50</f>
        <v>11800</v>
      </c>
      <c r="K47" s="70">
        <f>K49+K50</f>
        <v>11800</v>
      </c>
      <c r="L47" s="70">
        <f>L49+L50</f>
        <v>11800</v>
      </c>
    </row>
    <row r="48" spans="1:12" ht="12.75" customHeight="1" hidden="1">
      <c r="A48" s="317" t="s">
        <v>70</v>
      </c>
      <c r="B48" s="317"/>
      <c r="C48" s="69"/>
      <c r="D48" s="69"/>
      <c r="E48" s="69"/>
      <c r="F48" s="69"/>
      <c r="G48" s="69"/>
      <c r="H48" s="69"/>
      <c r="I48" s="69"/>
      <c r="J48" s="70"/>
      <c r="K48" s="70"/>
      <c r="L48" s="70"/>
    </row>
    <row r="49" spans="1:12" ht="12.75" customHeight="1" hidden="1">
      <c r="A49" s="315" t="s">
        <v>179</v>
      </c>
      <c r="B49" s="315"/>
      <c r="C49" s="72" t="s">
        <v>108</v>
      </c>
      <c r="D49" s="72" t="s">
        <v>107</v>
      </c>
      <c r="E49" s="74"/>
      <c r="F49" s="74"/>
      <c r="G49" s="74"/>
      <c r="H49" s="74"/>
      <c r="I49" s="74" t="s">
        <v>180</v>
      </c>
      <c r="J49" s="73"/>
      <c r="K49" s="73"/>
      <c r="L49" s="73"/>
    </row>
    <row r="50" spans="1:12" ht="15.75" customHeight="1">
      <c r="A50" s="315" t="s">
        <v>164</v>
      </c>
      <c r="B50" s="315"/>
      <c r="C50" s="74" t="s">
        <v>108</v>
      </c>
      <c r="D50" s="74" t="s">
        <v>107</v>
      </c>
      <c r="E50" s="74" t="s">
        <v>159</v>
      </c>
      <c r="F50" s="74" t="s">
        <v>176</v>
      </c>
      <c r="G50" s="74" t="s">
        <v>177</v>
      </c>
      <c r="H50" s="74" t="s">
        <v>111</v>
      </c>
      <c r="I50" s="74" t="s">
        <v>183</v>
      </c>
      <c r="J50" s="75">
        <v>11800</v>
      </c>
      <c r="K50" s="75">
        <v>11800</v>
      </c>
      <c r="L50" s="75">
        <v>11800</v>
      </c>
    </row>
    <row r="51" spans="1:12" ht="15.75" customHeight="1">
      <c r="A51" s="318" t="s">
        <v>112</v>
      </c>
      <c r="B51" s="318"/>
      <c r="C51" s="69" t="s">
        <v>108</v>
      </c>
      <c r="D51" s="69" t="s">
        <v>107</v>
      </c>
      <c r="E51" s="69" t="s">
        <v>159</v>
      </c>
      <c r="F51" s="69" t="s">
        <v>176</v>
      </c>
      <c r="G51" s="69" t="s">
        <v>177</v>
      </c>
      <c r="H51" s="69" t="s">
        <v>113</v>
      </c>
      <c r="I51" s="69"/>
      <c r="J51" s="70">
        <f>J53+J54</f>
        <v>625900</v>
      </c>
      <c r="K51" s="70">
        <f>K53+K54</f>
        <v>628400</v>
      </c>
      <c r="L51" s="70">
        <f>L53+L54</f>
        <v>629700</v>
      </c>
    </row>
    <row r="52" spans="1:12" ht="12.75" customHeight="1" hidden="1">
      <c r="A52" s="317" t="s">
        <v>70</v>
      </c>
      <c r="B52" s="317"/>
      <c r="C52" s="69"/>
      <c r="D52" s="69"/>
      <c r="E52" s="69"/>
      <c r="F52" s="69"/>
      <c r="G52" s="69"/>
      <c r="H52" s="69"/>
      <c r="I52" s="69"/>
      <c r="J52" s="70"/>
      <c r="K52" s="70"/>
      <c r="L52" s="70"/>
    </row>
    <row r="53" spans="1:12" ht="12.75" customHeight="1" hidden="1">
      <c r="A53" s="315" t="s">
        <v>179</v>
      </c>
      <c r="B53" s="315"/>
      <c r="C53" s="72" t="s">
        <v>108</v>
      </c>
      <c r="D53" s="72" t="s">
        <v>107</v>
      </c>
      <c r="E53" s="74"/>
      <c r="F53" s="74"/>
      <c r="G53" s="74"/>
      <c r="H53" s="74"/>
      <c r="I53" s="74" t="s">
        <v>180</v>
      </c>
      <c r="J53" s="73"/>
      <c r="K53" s="73"/>
      <c r="L53" s="73"/>
    </row>
    <row r="54" spans="1:12" ht="50.25" customHeight="1">
      <c r="A54" s="315" t="s">
        <v>184</v>
      </c>
      <c r="B54" s="315"/>
      <c r="C54" s="72" t="s">
        <v>108</v>
      </c>
      <c r="D54" s="72" t="s">
        <v>107</v>
      </c>
      <c r="E54" s="74" t="s">
        <v>159</v>
      </c>
      <c r="F54" s="74" t="s">
        <v>176</v>
      </c>
      <c r="G54" s="74" t="s">
        <v>177</v>
      </c>
      <c r="H54" s="74" t="s">
        <v>113</v>
      </c>
      <c r="I54" s="74" t="s">
        <v>182</v>
      </c>
      <c r="J54" s="73">
        <v>625900</v>
      </c>
      <c r="K54" s="73">
        <v>628400</v>
      </c>
      <c r="L54" s="73">
        <v>629700</v>
      </c>
    </row>
    <row r="55" spans="1:12" ht="15.75" customHeight="1">
      <c r="A55" s="318" t="s">
        <v>114</v>
      </c>
      <c r="B55" s="318"/>
      <c r="C55" s="69" t="s">
        <v>108</v>
      </c>
      <c r="D55" s="69" t="s">
        <v>107</v>
      </c>
      <c r="E55" s="69" t="s">
        <v>159</v>
      </c>
      <c r="F55" s="69" t="s">
        <v>176</v>
      </c>
      <c r="G55" s="69" t="s">
        <v>177</v>
      </c>
      <c r="H55" s="69" t="s">
        <v>115</v>
      </c>
      <c r="I55" s="69"/>
      <c r="J55" s="70"/>
      <c r="K55" s="70"/>
      <c r="L55" s="70"/>
    </row>
    <row r="56" spans="1:12" ht="12.75" customHeight="1" hidden="1">
      <c r="A56" s="318" t="s">
        <v>116</v>
      </c>
      <c r="B56" s="318"/>
      <c r="C56" s="69" t="s">
        <v>108</v>
      </c>
      <c r="D56" s="69" t="s">
        <v>107</v>
      </c>
      <c r="E56" s="69" t="s">
        <v>108</v>
      </c>
      <c r="F56" s="69" t="s">
        <v>268</v>
      </c>
      <c r="G56" s="69" t="s">
        <v>177</v>
      </c>
      <c r="H56" s="69" t="s">
        <v>117</v>
      </c>
      <c r="I56" s="69"/>
      <c r="J56" s="70">
        <f>J58+J59</f>
        <v>0</v>
      </c>
      <c r="K56" s="70">
        <f>K58+K59</f>
        <v>0</v>
      </c>
      <c r="L56" s="70">
        <f>L58+L59</f>
        <v>0</v>
      </c>
    </row>
    <row r="57" spans="1:12" ht="12.75" customHeight="1" hidden="1">
      <c r="A57" s="317" t="s">
        <v>70</v>
      </c>
      <c r="B57" s="317"/>
      <c r="C57" s="69"/>
      <c r="D57" s="69"/>
      <c r="E57" s="69"/>
      <c r="F57" s="69"/>
      <c r="G57" s="69"/>
      <c r="H57" s="69"/>
      <c r="I57" s="69"/>
      <c r="J57" s="70"/>
      <c r="K57" s="70"/>
      <c r="L57" s="70"/>
    </row>
    <row r="58" spans="1:12" ht="12.75" customHeight="1" hidden="1">
      <c r="A58" s="315" t="s">
        <v>185</v>
      </c>
      <c r="B58" s="315"/>
      <c r="C58" s="72" t="s">
        <v>108</v>
      </c>
      <c r="D58" s="72" t="s">
        <v>107</v>
      </c>
      <c r="E58" s="74"/>
      <c r="F58" s="74"/>
      <c r="G58" s="74"/>
      <c r="H58" s="74"/>
      <c r="I58" s="74" t="s">
        <v>186</v>
      </c>
      <c r="J58" s="75"/>
      <c r="K58" s="75"/>
      <c r="L58" s="75"/>
    </row>
    <row r="59" spans="1:12" ht="12.75" customHeight="1" hidden="1">
      <c r="A59" s="315" t="s">
        <v>187</v>
      </c>
      <c r="B59" s="315"/>
      <c r="C59" s="72"/>
      <c r="D59" s="72"/>
      <c r="E59" s="74"/>
      <c r="F59" s="74"/>
      <c r="G59" s="74"/>
      <c r="H59" s="74"/>
      <c r="I59" s="74" t="s">
        <v>182</v>
      </c>
      <c r="J59" s="75"/>
      <c r="K59" s="75"/>
      <c r="L59" s="75"/>
    </row>
    <row r="60" spans="1:12" ht="12.75" customHeight="1" hidden="1">
      <c r="A60" s="318" t="s">
        <v>118</v>
      </c>
      <c r="B60" s="318"/>
      <c r="C60" s="69" t="s">
        <v>108</v>
      </c>
      <c r="D60" s="69" t="s">
        <v>107</v>
      </c>
      <c r="E60" s="69" t="s">
        <v>108</v>
      </c>
      <c r="F60" s="69" t="s">
        <v>176</v>
      </c>
      <c r="G60" s="69" t="s">
        <v>177</v>
      </c>
      <c r="H60" s="69" t="s">
        <v>119</v>
      </c>
      <c r="I60" s="69"/>
      <c r="J60" s="70">
        <f>J62+J63+J64+J65</f>
        <v>0</v>
      </c>
      <c r="K60" s="70">
        <f>K62+K63+K64+K65</f>
        <v>0</v>
      </c>
      <c r="L60" s="70">
        <f>L62+L63+L64+L65</f>
        <v>0</v>
      </c>
    </row>
    <row r="61" spans="1:12" ht="12.75" customHeight="1" hidden="1">
      <c r="A61" s="317" t="s">
        <v>70</v>
      </c>
      <c r="B61" s="317"/>
      <c r="C61" s="69"/>
      <c r="D61" s="69"/>
      <c r="E61" s="69"/>
      <c r="F61" s="69"/>
      <c r="G61" s="69"/>
      <c r="H61" s="69"/>
      <c r="I61" s="69"/>
      <c r="J61" s="70"/>
      <c r="K61" s="70"/>
      <c r="L61" s="70"/>
    </row>
    <row r="62" spans="1:12" ht="12.75" customHeight="1" hidden="1">
      <c r="A62" s="315" t="s">
        <v>188</v>
      </c>
      <c r="B62" s="315"/>
      <c r="C62" s="74" t="s">
        <v>108</v>
      </c>
      <c r="D62" s="74" t="s">
        <v>107</v>
      </c>
      <c r="E62" s="74"/>
      <c r="F62" s="74"/>
      <c r="G62" s="74"/>
      <c r="H62" s="74"/>
      <c r="I62" s="74" t="s">
        <v>189</v>
      </c>
      <c r="J62" s="75"/>
      <c r="K62" s="75"/>
      <c r="L62" s="75"/>
    </row>
    <row r="63" spans="1:12" ht="12.75" customHeight="1" hidden="1">
      <c r="A63" s="315" t="s">
        <v>190</v>
      </c>
      <c r="B63" s="315"/>
      <c r="C63" s="74" t="s">
        <v>108</v>
      </c>
      <c r="D63" s="74" t="s">
        <v>107</v>
      </c>
      <c r="E63" s="74"/>
      <c r="F63" s="74"/>
      <c r="G63" s="74"/>
      <c r="H63" s="74"/>
      <c r="I63" s="74" t="s">
        <v>191</v>
      </c>
      <c r="J63" s="75"/>
      <c r="K63" s="75"/>
      <c r="L63" s="75"/>
    </row>
    <row r="64" spans="1:12" ht="12.75" customHeight="1" hidden="1">
      <c r="A64" s="315" t="s">
        <v>192</v>
      </c>
      <c r="B64" s="315"/>
      <c r="C64" s="74" t="s">
        <v>108</v>
      </c>
      <c r="D64" s="74" t="s">
        <v>107</v>
      </c>
      <c r="E64" s="74"/>
      <c r="F64" s="74"/>
      <c r="G64" s="74"/>
      <c r="H64" s="74"/>
      <c r="I64" s="74" t="s">
        <v>193</v>
      </c>
      <c r="J64" s="75"/>
      <c r="K64" s="75"/>
      <c r="L64" s="75"/>
    </row>
    <row r="65" spans="1:12" ht="12.75" customHeight="1" hidden="1">
      <c r="A65" s="315" t="s">
        <v>194</v>
      </c>
      <c r="B65" s="315"/>
      <c r="C65" s="74" t="s">
        <v>108</v>
      </c>
      <c r="D65" s="74" t="s">
        <v>107</v>
      </c>
      <c r="E65" s="74"/>
      <c r="F65" s="74"/>
      <c r="G65" s="74"/>
      <c r="H65" s="74"/>
      <c r="I65" s="74" t="s">
        <v>195</v>
      </c>
      <c r="J65" s="75"/>
      <c r="K65" s="75"/>
      <c r="L65" s="75"/>
    </row>
    <row r="66" spans="1:12" ht="12.75" customHeight="1" hidden="1">
      <c r="A66" s="318" t="s">
        <v>120</v>
      </c>
      <c r="B66" s="318"/>
      <c r="C66" s="69" t="s">
        <v>108</v>
      </c>
      <c r="D66" s="69" t="s">
        <v>107</v>
      </c>
      <c r="E66" s="69" t="s">
        <v>108</v>
      </c>
      <c r="F66" s="69" t="s">
        <v>268</v>
      </c>
      <c r="G66" s="69" t="s">
        <v>177</v>
      </c>
      <c r="H66" s="69" t="s">
        <v>121</v>
      </c>
      <c r="I66" s="69"/>
      <c r="J66" s="70">
        <f>J68+J69+J70</f>
        <v>0</v>
      </c>
      <c r="K66" s="70">
        <f>K68+K69+K70</f>
        <v>0</v>
      </c>
      <c r="L66" s="70">
        <f>L68+L69+L70</f>
        <v>0</v>
      </c>
    </row>
    <row r="67" spans="1:12" ht="12.75" customHeight="1" hidden="1">
      <c r="A67" s="317" t="s">
        <v>70</v>
      </c>
      <c r="B67" s="317"/>
      <c r="C67" s="72"/>
      <c r="D67" s="72"/>
      <c r="E67" s="72"/>
      <c r="F67" s="72"/>
      <c r="G67" s="72"/>
      <c r="H67" s="72"/>
      <c r="I67" s="72"/>
      <c r="J67" s="73"/>
      <c r="K67" s="73"/>
      <c r="L67" s="73"/>
    </row>
    <row r="68" spans="1:12" ht="12.75" customHeight="1" hidden="1">
      <c r="A68" s="315" t="s">
        <v>196</v>
      </c>
      <c r="B68" s="315"/>
      <c r="C68" s="74" t="s">
        <v>108</v>
      </c>
      <c r="D68" s="74" t="s">
        <v>107</v>
      </c>
      <c r="E68" s="74"/>
      <c r="F68" s="74"/>
      <c r="G68" s="74"/>
      <c r="H68" s="74"/>
      <c r="I68" s="74" t="s">
        <v>197</v>
      </c>
      <c r="J68" s="75"/>
      <c r="K68" s="75"/>
      <c r="L68" s="75"/>
    </row>
    <row r="69" spans="1:12" ht="12.75" customHeight="1" hidden="1">
      <c r="A69" s="315" t="s">
        <v>198</v>
      </c>
      <c r="B69" s="315"/>
      <c r="C69" s="74" t="s">
        <v>108</v>
      </c>
      <c r="D69" s="74" t="s">
        <v>107</v>
      </c>
      <c r="E69" s="74"/>
      <c r="F69" s="74"/>
      <c r="G69" s="74"/>
      <c r="H69" s="74"/>
      <c r="I69" s="74" t="s">
        <v>182</v>
      </c>
      <c r="J69" s="75"/>
      <c r="K69" s="75"/>
      <c r="L69" s="75"/>
    </row>
    <row r="70" spans="1:12" ht="12.75" customHeight="1" hidden="1">
      <c r="A70" s="315" t="s">
        <v>199</v>
      </c>
      <c r="B70" s="315"/>
      <c r="C70" s="74" t="s">
        <v>108</v>
      </c>
      <c r="D70" s="74" t="s">
        <v>107</v>
      </c>
      <c r="E70" s="74"/>
      <c r="F70" s="74"/>
      <c r="G70" s="74"/>
      <c r="H70" s="74"/>
      <c r="I70" s="74" t="s">
        <v>200</v>
      </c>
      <c r="J70" s="75"/>
      <c r="K70" s="75"/>
      <c r="L70" s="75"/>
    </row>
    <row r="71" spans="1:12" ht="12.75" customHeight="1" hidden="1">
      <c r="A71" s="318" t="s">
        <v>122</v>
      </c>
      <c r="B71" s="318"/>
      <c r="C71" s="69" t="s">
        <v>108</v>
      </c>
      <c r="D71" s="69" t="s">
        <v>107</v>
      </c>
      <c r="E71" s="69" t="s">
        <v>108</v>
      </c>
      <c r="F71" s="69" t="s">
        <v>268</v>
      </c>
      <c r="G71" s="69" t="s">
        <v>177</v>
      </c>
      <c r="H71" s="69" t="s">
        <v>123</v>
      </c>
      <c r="I71" s="69"/>
      <c r="J71" s="70">
        <f>SUM(J73:J84)</f>
        <v>0</v>
      </c>
      <c r="K71" s="70">
        <f>SUM(K73:K84)</f>
        <v>0</v>
      </c>
      <c r="L71" s="70">
        <f>SUM(L73:L84)</f>
        <v>0</v>
      </c>
    </row>
    <row r="72" spans="1:12" ht="12.75" customHeight="1" hidden="1">
      <c r="A72" s="317" t="s">
        <v>70</v>
      </c>
      <c r="B72" s="317"/>
      <c r="C72" s="72"/>
      <c r="D72" s="72"/>
      <c r="E72" s="72"/>
      <c r="F72" s="72"/>
      <c r="G72" s="72"/>
      <c r="H72" s="72"/>
      <c r="I72" s="72"/>
      <c r="J72" s="73"/>
      <c r="K72" s="73"/>
      <c r="L72" s="73"/>
    </row>
    <row r="73" spans="1:12" ht="12.75" customHeight="1" hidden="1">
      <c r="A73" s="315" t="s">
        <v>201</v>
      </c>
      <c r="B73" s="315"/>
      <c r="C73" s="74" t="s">
        <v>108</v>
      </c>
      <c r="D73" s="74" t="s">
        <v>107</v>
      </c>
      <c r="E73" s="74"/>
      <c r="F73" s="74"/>
      <c r="G73" s="74"/>
      <c r="H73" s="72"/>
      <c r="I73" s="74" t="s">
        <v>171</v>
      </c>
      <c r="J73" s="73"/>
      <c r="K73" s="73"/>
      <c r="L73" s="73"/>
    </row>
    <row r="74" spans="1:12" ht="12.75" customHeight="1" hidden="1">
      <c r="A74" s="315" t="s">
        <v>202</v>
      </c>
      <c r="B74" s="315"/>
      <c r="C74" s="74" t="s">
        <v>108</v>
      </c>
      <c r="D74" s="74" t="s">
        <v>107</v>
      </c>
      <c r="E74" s="74"/>
      <c r="F74" s="74"/>
      <c r="G74" s="74"/>
      <c r="H74" s="72"/>
      <c r="I74" s="74" t="s">
        <v>203</v>
      </c>
      <c r="J74" s="73"/>
      <c r="K74" s="73"/>
      <c r="L74" s="73"/>
    </row>
    <row r="75" spans="1:12" ht="12.75" customHeight="1" hidden="1">
      <c r="A75" s="315" t="s">
        <v>204</v>
      </c>
      <c r="B75" s="315"/>
      <c r="C75" s="74" t="s">
        <v>108</v>
      </c>
      <c r="D75" s="74" t="s">
        <v>107</v>
      </c>
      <c r="E75" s="74"/>
      <c r="F75" s="74"/>
      <c r="G75" s="74"/>
      <c r="H75" s="72"/>
      <c r="I75" s="74" t="s">
        <v>182</v>
      </c>
      <c r="J75" s="73"/>
      <c r="K75" s="73"/>
      <c r="L75" s="73"/>
    </row>
    <row r="76" spans="1:12" ht="12.75" customHeight="1" hidden="1">
      <c r="A76" s="316" t="s">
        <v>205</v>
      </c>
      <c r="B76" s="316"/>
      <c r="C76" s="74" t="s">
        <v>108</v>
      </c>
      <c r="D76" s="74" t="s">
        <v>107</v>
      </c>
      <c r="E76" s="74"/>
      <c r="F76" s="74"/>
      <c r="G76" s="74"/>
      <c r="H76" s="72"/>
      <c r="I76" s="74" t="s">
        <v>206</v>
      </c>
      <c r="J76" s="73"/>
      <c r="K76" s="73"/>
      <c r="L76" s="73"/>
    </row>
    <row r="77" spans="1:12" ht="12.75" customHeight="1" hidden="1">
      <c r="A77" s="316" t="s">
        <v>207</v>
      </c>
      <c r="B77" s="316"/>
      <c r="C77" s="74" t="s">
        <v>108</v>
      </c>
      <c r="D77" s="74" t="s">
        <v>107</v>
      </c>
      <c r="E77" s="74"/>
      <c r="F77" s="74"/>
      <c r="G77" s="74"/>
      <c r="H77" s="72"/>
      <c r="I77" s="74" t="s">
        <v>208</v>
      </c>
      <c r="J77" s="73"/>
      <c r="K77" s="73"/>
      <c r="L77" s="73"/>
    </row>
    <row r="78" spans="1:12" ht="12.75" customHeight="1" hidden="1">
      <c r="A78" s="315" t="s">
        <v>209</v>
      </c>
      <c r="B78" s="315"/>
      <c r="C78" s="74" t="s">
        <v>108</v>
      </c>
      <c r="D78" s="74" t="s">
        <v>107</v>
      </c>
      <c r="E78" s="74"/>
      <c r="F78" s="74"/>
      <c r="G78" s="74"/>
      <c r="H78" s="72"/>
      <c r="I78" s="74" t="s">
        <v>210</v>
      </c>
      <c r="J78" s="75"/>
      <c r="K78" s="75"/>
      <c r="L78" s="73"/>
    </row>
    <row r="79" spans="1:12" ht="12.75" customHeight="1" hidden="1">
      <c r="A79" s="315" t="s">
        <v>211</v>
      </c>
      <c r="B79" s="315"/>
      <c r="C79" s="74" t="s">
        <v>108</v>
      </c>
      <c r="D79" s="74" t="s">
        <v>107</v>
      </c>
      <c r="E79" s="74"/>
      <c r="F79" s="74"/>
      <c r="G79" s="74"/>
      <c r="H79" s="72"/>
      <c r="I79" s="74" t="s">
        <v>212</v>
      </c>
      <c r="J79" s="75"/>
      <c r="K79" s="75"/>
      <c r="L79" s="73"/>
    </row>
    <row r="80" spans="1:12" ht="12.75" customHeight="1" hidden="1">
      <c r="A80" s="315" t="s">
        <v>213</v>
      </c>
      <c r="B80" s="315"/>
      <c r="C80" s="74" t="s">
        <v>108</v>
      </c>
      <c r="D80" s="74" t="s">
        <v>107</v>
      </c>
      <c r="E80" s="74"/>
      <c r="F80" s="74"/>
      <c r="G80" s="74"/>
      <c r="H80" s="72"/>
      <c r="I80" s="74" t="s">
        <v>182</v>
      </c>
      <c r="J80" s="75"/>
      <c r="K80" s="75"/>
      <c r="L80" s="73"/>
    </row>
    <row r="81" spans="1:12" ht="12.75" customHeight="1" hidden="1">
      <c r="A81" s="315" t="s">
        <v>199</v>
      </c>
      <c r="B81" s="315"/>
      <c r="C81" s="74" t="s">
        <v>108</v>
      </c>
      <c r="D81" s="74" t="s">
        <v>107</v>
      </c>
      <c r="E81" s="74"/>
      <c r="F81" s="74"/>
      <c r="G81" s="74"/>
      <c r="H81" s="74"/>
      <c r="I81" s="74" t="s">
        <v>200</v>
      </c>
      <c r="J81" s="73"/>
      <c r="K81" s="73"/>
      <c r="L81" s="73"/>
    </row>
    <row r="82" spans="1:12" ht="12.75" customHeight="1" hidden="1">
      <c r="A82" s="315" t="s">
        <v>179</v>
      </c>
      <c r="B82" s="315"/>
      <c r="C82" s="72" t="s">
        <v>108</v>
      </c>
      <c r="D82" s="72" t="s">
        <v>107</v>
      </c>
      <c r="E82" s="74"/>
      <c r="F82" s="74"/>
      <c r="G82" s="74"/>
      <c r="H82" s="74"/>
      <c r="I82" s="74" t="s">
        <v>180</v>
      </c>
      <c r="J82" s="73"/>
      <c r="K82" s="73"/>
      <c r="L82" s="73"/>
    </row>
    <row r="83" spans="1:12" ht="12.75" customHeight="1" hidden="1">
      <c r="A83" s="315" t="s">
        <v>214</v>
      </c>
      <c r="B83" s="315"/>
      <c r="C83" s="72" t="s">
        <v>108</v>
      </c>
      <c r="D83" s="72" t="s">
        <v>107</v>
      </c>
      <c r="E83" s="74"/>
      <c r="F83" s="74"/>
      <c r="G83" s="74"/>
      <c r="H83" s="74"/>
      <c r="I83" s="74"/>
      <c r="J83" s="73"/>
      <c r="K83" s="73"/>
      <c r="L83" s="73"/>
    </row>
    <row r="84" spans="1:12" ht="12.75" customHeight="1" hidden="1">
      <c r="A84" s="315" t="s">
        <v>215</v>
      </c>
      <c r="B84" s="315"/>
      <c r="C84" s="72" t="s">
        <v>108</v>
      </c>
      <c r="D84" s="72" t="s">
        <v>107</v>
      </c>
      <c r="E84" s="74"/>
      <c r="F84" s="74"/>
      <c r="G84" s="74"/>
      <c r="H84" s="74"/>
      <c r="I84" s="74"/>
      <c r="J84" s="73"/>
      <c r="K84" s="73"/>
      <c r="L84" s="73"/>
    </row>
    <row r="85" spans="1:12" ht="12.75" customHeight="1" hidden="1">
      <c r="A85" s="318" t="s">
        <v>124</v>
      </c>
      <c r="B85" s="318"/>
      <c r="C85" s="69" t="s">
        <v>108</v>
      </c>
      <c r="D85" s="69" t="s">
        <v>107</v>
      </c>
      <c r="E85" s="69" t="s">
        <v>108</v>
      </c>
      <c r="F85" s="69" t="s">
        <v>268</v>
      </c>
      <c r="G85" s="69" t="s">
        <v>177</v>
      </c>
      <c r="H85" s="69" t="s">
        <v>125</v>
      </c>
      <c r="I85" s="69"/>
      <c r="J85" s="70">
        <f>SUM(J87:J98)</f>
        <v>0</v>
      </c>
      <c r="K85" s="70">
        <f>SUM(K87:K98)</f>
        <v>0</v>
      </c>
      <c r="L85" s="70">
        <f>SUM(L87:L98)</f>
        <v>0</v>
      </c>
    </row>
    <row r="86" spans="1:12" ht="12.75" customHeight="1" hidden="1">
      <c r="A86" s="317" t="s">
        <v>216</v>
      </c>
      <c r="B86" s="317"/>
      <c r="C86" s="72"/>
      <c r="D86" s="72"/>
      <c r="E86" s="72"/>
      <c r="F86" s="72"/>
      <c r="G86" s="72"/>
      <c r="H86" s="72"/>
      <c r="I86" s="72"/>
      <c r="J86" s="73"/>
      <c r="K86" s="73"/>
      <c r="L86" s="73"/>
    </row>
    <row r="87" spans="1:12" ht="12.75" customHeight="1" hidden="1">
      <c r="A87" s="316" t="s">
        <v>217</v>
      </c>
      <c r="B87" s="316"/>
      <c r="C87" s="74" t="s">
        <v>108</v>
      </c>
      <c r="D87" s="74" t="s">
        <v>107</v>
      </c>
      <c r="E87" s="74"/>
      <c r="F87" s="74"/>
      <c r="G87" s="74"/>
      <c r="H87" s="72"/>
      <c r="I87" s="74" t="s">
        <v>218</v>
      </c>
      <c r="J87" s="75"/>
      <c r="K87" s="75"/>
      <c r="L87" s="75"/>
    </row>
    <row r="88" spans="1:12" ht="12.75" customHeight="1" hidden="1">
      <c r="A88" s="316" t="s">
        <v>205</v>
      </c>
      <c r="B88" s="316"/>
      <c r="C88" s="74" t="s">
        <v>108</v>
      </c>
      <c r="D88" s="74" t="s">
        <v>107</v>
      </c>
      <c r="E88" s="74"/>
      <c r="F88" s="74"/>
      <c r="G88" s="74"/>
      <c r="H88" s="72"/>
      <c r="I88" s="74" t="s">
        <v>206</v>
      </c>
      <c r="J88" s="75"/>
      <c r="K88" s="75"/>
      <c r="L88" s="75"/>
    </row>
    <row r="89" spans="1:12" ht="12.75" customHeight="1" hidden="1">
      <c r="A89" s="316" t="s">
        <v>207</v>
      </c>
      <c r="B89" s="316"/>
      <c r="C89" s="74" t="s">
        <v>108</v>
      </c>
      <c r="D89" s="74" t="s">
        <v>107</v>
      </c>
      <c r="E89" s="74"/>
      <c r="F89" s="74"/>
      <c r="G89" s="74"/>
      <c r="H89" s="72"/>
      <c r="I89" s="74" t="s">
        <v>208</v>
      </c>
      <c r="J89" s="75"/>
      <c r="K89" s="75"/>
      <c r="L89" s="75"/>
    </row>
    <row r="90" spans="1:12" ht="12.75" customHeight="1" hidden="1">
      <c r="A90" s="316" t="s">
        <v>219</v>
      </c>
      <c r="B90" s="316"/>
      <c r="C90" s="74" t="s">
        <v>108</v>
      </c>
      <c r="D90" s="74" t="s">
        <v>107</v>
      </c>
      <c r="E90" s="74"/>
      <c r="F90" s="74"/>
      <c r="G90" s="74"/>
      <c r="H90" s="74"/>
      <c r="I90" s="74" t="s">
        <v>220</v>
      </c>
      <c r="J90" s="75"/>
      <c r="K90" s="75"/>
      <c r="L90" s="75"/>
    </row>
    <row r="91" spans="1:12" ht="12.75" customHeight="1" hidden="1">
      <c r="A91" s="316" t="s">
        <v>221</v>
      </c>
      <c r="B91" s="316"/>
      <c r="C91" s="74" t="s">
        <v>108</v>
      </c>
      <c r="D91" s="74" t="s">
        <v>107</v>
      </c>
      <c r="E91" s="74"/>
      <c r="F91" s="74"/>
      <c r="G91" s="74"/>
      <c r="H91" s="74"/>
      <c r="I91" s="74" t="s">
        <v>222</v>
      </c>
      <c r="J91" s="75"/>
      <c r="K91" s="75"/>
      <c r="L91" s="75"/>
    </row>
    <row r="92" spans="1:12" ht="12.75" customHeight="1" hidden="1">
      <c r="A92" s="315" t="s">
        <v>196</v>
      </c>
      <c r="B92" s="315"/>
      <c r="C92" s="74" t="s">
        <v>108</v>
      </c>
      <c r="D92" s="74" t="s">
        <v>107</v>
      </c>
      <c r="E92" s="74"/>
      <c r="F92" s="74"/>
      <c r="G92" s="74"/>
      <c r="H92" s="74"/>
      <c r="I92" s="74" t="s">
        <v>197</v>
      </c>
      <c r="J92" s="75"/>
      <c r="K92" s="75"/>
      <c r="L92" s="75"/>
    </row>
    <row r="93" spans="1:12" ht="12.75" customHeight="1" hidden="1">
      <c r="A93" s="315" t="s">
        <v>199</v>
      </c>
      <c r="B93" s="315"/>
      <c r="C93" s="74" t="s">
        <v>108</v>
      </c>
      <c r="D93" s="74" t="s">
        <v>107</v>
      </c>
      <c r="E93" s="74"/>
      <c r="F93" s="74"/>
      <c r="G93" s="74"/>
      <c r="H93" s="74"/>
      <c r="I93" s="74" t="s">
        <v>200</v>
      </c>
      <c r="J93" s="75"/>
      <c r="K93" s="75"/>
      <c r="L93" s="75"/>
    </row>
    <row r="94" spans="1:12" ht="12.75" customHeight="1" hidden="1">
      <c r="A94" s="315" t="s">
        <v>223</v>
      </c>
      <c r="B94" s="315"/>
      <c r="C94" s="74" t="s">
        <v>108</v>
      </c>
      <c r="D94" s="74" t="s">
        <v>107</v>
      </c>
      <c r="E94" s="74"/>
      <c r="F94" s="74"/>
      <c r="G94" s="74"/>
      <c r="H94" s="74"/>
      <c r="I94" s="74" t="s">
        <v>224</v>
      </c>
      <c r="J94" s="75"/>
      <c r="K94" s="75"/>
      <c r="L94" s="75"/>
    </row>
    <row r="95" spans="1:12" ht="12.75" customHeight="1" hidden="1">
      <c r="A95" s="315" t="s">
        <v>185</v>
      </c>
      <c r="B95" s="315"/>
      <c r="C95" s="74"/>
      <c r="D95" s="74"/>
      <c r="E95" s="74"/>
      <c r="F95" s="74"/>
      <c r="G95" s="74"/>
      <c r="H95" s="74"/>
      <c r="I95" s="74" t="s">
        <v>186</v>
      </c>
      <c r="J95" s="75"/>
      <c r="K95" s="75"/>
      <c r="L95" s="75"/>
    </row>
    <row r="96" spans="1:12" ht="12.75" customHeight="1" hidden="1">
      <c r="A96" s="315" t="s">
        <v>179</v>
      </c>
      <c r="B96" s="315"/>
      <c r="C96" s="72" t="s">
        <v>108</v>
      </c>
      <c r="D96" s="72" t="s">
        <v>107</v>
      </c>
      <c r="E96" s="74"/>
      <c r="F96" s="74"/>
      <c r="G96" s="74"/>
      <c r="H96" s="74"/>
      <c r="I96" s="74" t="s">
        <v>180</v>
      </c>
      <c r="J96" s="75"/>
      <c r="K96" s="75"/>
      <c r="L96" s="75"/>
    </row>
    <row r="97" spans="1:12" ht="12.75" customHeight="1" hidden="1">
      <c r="A97" s="315" t="s">
        <v>214</v>
      </c>
      <c r="B97" s="315"/>
      <c r="C97" s="74"/>
      <c r="D97" s="74"/>
      <c r="E97" s="74"/>
      <c r="F97" s="74"/>
      <c r="G97" s="74"/>
      <c r="H97" s="74"/>
      <c r="I97" s="74"/>
      <c r="J97" s="75"/>
      <c r="K97" s="75"/>
      <c r="L97" s="75"/>
    </row>
    <row r="98" spans="1:12" ht="12.75" customHeight="1" hidden="1">
      <c r="A98" s="315" t="s">
        <v>215</v>
      </c>
      <c r="B98" s="315"/>
      <c r="C98" s="74"/>
      <c r="D98" s="74"/>
      <c r="E98" s="74"/>
      <c r="F98" s="74"/>
      <c r="G98" s="74"/>
      <c r="H98" s="74"/>
      <c r="I98" s="74"/>
      <c r="J98" s="75"/>
      <c r="K98" s="75"/>
      <c r="L98" s="75"/>
    </row>
    <row r="99" spans="1:12" ht="12.75" customHeight="1" hidden="1">
      <c r="A99" s="318" t="s">
        <v>126</v>
      </c>
      <c r="B99" s="318"/>
      <c r="C99" s="69" t="s">
        <v>108</v>
      </c>
      <c r="D99" s="69" t="s">
        <v>107</v>
      </c>
      <c r="E99" s="69" t="s">
        <v>108</v>
      </c>
      <c r="F99" s="69" t="s">
        <v>268</v>
      </c>
      <c r="G99" s="69" t="s">
        <v>177</v>
      </c>
      <c r="H99" s="69" t="s">
        <v>127</v>
      </c>
      <c r="I99" s="69"/>
      <c r="J99" s="70">
        <f>SUM(J101:J110)</f>
        <v>0</v>
      </c>
      <c r="K99" s="70">
        <f>SUM(K101:K110)</f>
        <v>0</v>
      </c>
      <c r="L99" s="70">
        <f>SUM(L101:L110)</f>
        <v>0</v>
      </c>
    </row>
    <row r="100" spans="1:12" ht="12.75" customHeight="1" hidden="1">
      <c r="A100" s="317" t="s">
        <v>216</v>
      </c>
      <c r="B100" s="317"/>
      <c r="C100" s="72"/>
      <c r="D100" s="72"/>
      <c r="E100" s="72"/>
      <c r="F100" s="72"/>
      <c r="G100" s="72"/>
      <c r="H100" s="72"/>
      <c r="I100" s="72"/>
      <c r="J100" s="73"/>
      <c r="K100" s="73"/>
      <c r="L100" s="73"/>
    </row>
    <row r="101" spans="1:12" ht="12.75" customHeight="1" hidden="1">
      <c r="A101" s="315" t="s">
        <v>225</v>
      </c>
      <c r="B101" s="315"/>
      <c r="C101" s="74" t="s">
        <v>108</v>
      </c>
      <c r="D101" s="74" t="s">
        <v>107</v>
      </c>
      <c r="E101" s="74"/>
      <c r="F101" s="74"/>
      <c r="G101" s="74"/>
      <c r="H101" s="72"/>
      <c r="I101" s="74"/>
      <c r="J101" s="75"/>
      <c r="K101" s="75"/>
      <c r="L101" s="75"/>
    </row>
    <row r="102" spans="1:12" ht="12.75" customHeight="1" hidden="1">
      <c r="A102" s="315" t="s">
        <v>226</v>
      </c>
      <c r="B102" s="315"/>
      <c r="C102" s="74" t="s">
        <v>108</v>
      </c>
      <c r="D102" s="74" t="s">
        <v>107</v>
      </c>
      <c r="E102" s="74"/>
      <c r="F102" s="74"/>
      <c r="G102" s="74"/>
      <c r="H102" s="72"/>
      <c r="I102" s="74"/>
      <c r="J102" s="75"/>
      <c r="K102" s="75"/>
      <c r="L102" s="75"/>
    </row>
    <row r="103" spans="1:12" ht="12.75" customHeight="1" hidden="1">
      <c r="A103" s="315" t="s">
        <v>227</v>
      </c>
      <c r="B103" s="315"/>
      <c r="C103" s="74" t="s">
        <v>108</v>
      </c>
      <c r="D103" s="74" t="s">
        <v>107</v>
      </c>
      <c r="E103" s="74"/>
      <c r="F103" s="74"/>
      <c r="G103" s="74"/>
      <c r="H103" s="74"/>
      <c r="I103" s="74"/>
      <c r="J103" s="75"/>
      <c r="K103" s="75"/>
      <c r="L103" s="75"/>
    </row>
    <row r="104" spans="1:12" ht="12.75" customHeight="1" hidden="1">
      <c r="A104" s="315" t="s">
        <v>228</v>
      </c>
      <c r="B104" s="315"/>
      <c r="C104" s="74" t="s">
        <v>108</v>
      </c>
      <c r="D104" s="74" t="s">
        <v>107</v>
      </c>
      <c r="E104" s="74"/>
      <c r="F104" s="74"/>
      <c r="G104" s="74"/>
      <c r="H104" s="74"/>
      <c r="I104" s="74"/>
      <c r="J104" s="75"/>
      <c r="K104" s="75"/>
      <c r="L104" s="75"/>
    </row>
    <row r="105" spans="1:12" ht="12.75" customHeight="1" hidden="1">
      <c r="A105" s="316" t="s">
        <v>221</v>
      </c>
      <c r="B105" s="316"/>
      <c r="C105" s="74" t="s">
        <v>108</v>
      </c>
      <c r="D105" s="74" t="s">
        <v>107</v>
      </c>
      <c r="E105" s="74"/>
      <c r="F105" s="74"/>
      <c r="G105" s="74"/>
      <c r="H105" s="74"/>
      <c r="I105" s="74" t="s">
        <v>222</v>
      </c>
      <c r="J105" s="75"/>
      <c r="K105" s="75"/>
      <c r="L105" s="75"/>
    </row>
    <row r="106" spans="1:12" ht="12.75" customHeight="1" hidden="1">
      <c r="A106" s="315" t="s">
        <v>196</v>
      </c>
      <c r="B106" s="315"/>
      <c r="C106" s="74" t="s">
        <v>108</v>
      </c>
      <c r="D106" s="74" t="s">
        <v>107</v>
      </c>
      <c r="E106" s="74"/>
      <c r="F106" s="74"/>
      <c r="G106" s="74"/>
      <c r="H106" s="74"/>
      <c r="I106" s="74" t="s">
        <v>197</v>
      </c>
      <c r="J106" s="75"/>
      <c r="K106" s="75"/>
      <c r="L106" s="75"/>
    </row>
    <row r="107" spans="1:12" ht="12.75" customHeight="1" hidden="1">
      <c r="A107" s="315" t="s">
        <v>199</v>
      </c>
      <c r="B107" s="315"/>
      <c r="C107" s="74" t="s">
        <v>108</v>
      </c>
      <c r="D107" s="74" t="s">
        <v>107</v>
      </c>
      <c r="E107" s="74"/>
      <c r="F107" s="74"/>
      <c r="G107" s="74"/>
      <c r="H107" s="74"/>
      <c r="I107" s="74" t="s">
        <v>200</v>
      </c>
      <c r="J107" s="75"/>
      <c r="K107" s="75"/>
      <c r="L107" s="75"/>
    </row>
    <row r="108" spans="1:12" ht="12.75" customHeight="1" hidden="1">
      <c r="A108" s="315" t="s">
        <v>199</v>
      </c>
      <c r="B108" s="315"/>
      <c r="C108" s="74" t="s">
        <v>108</v>
      </c>
      <c r="D108" s="74" t="s">
        <v>107</v>
      </c>
      <c r="E108" s="74"/>
      <c r="F108" s="74"/>
      <c r="G108" s="74"/>
      <c r="H108" s="74"/>
      <c r="I108" s="74" t="s">
        <v>200</v>
      </c>
      <c r="J108" s="75"/>
      <c r="K108" s="75"/>
      <c r="L108" s="75"/>
    </row>
    <row r="109" spans="1:12" ht="12.75" customHeight="1" hidden="1">
      <c r="A109" s="315" t="s">
        <v>185</v>
      </c>
      <c r="B109" s="315"/>
      <c r="C109" s="74"/>
      <c r="D109" s="74"/>
      <c r="E109" s="74"/>
      <c r="F109" s="74"/>
      <c r="G109" s="74"/>
      <c r="H109" s="74"/>
      <c r="I109" s="74" t="s">
        <v>186</v>
      </c>
      <c r="J109" s="75"/>
      <c r="K109" s="75"/>
      <c r="L109" s="75"/>
    </row>
    <row r="110" spans="1:12" ht="12.75" customHeight="1" hidden="1">
      <c r="A110" s="315" t="s">
        <v>215</v>
      </c>
      <c r="B110" s="315"/>
      <c r="C110" s="74"/>
      <c r="D110" s="74"/>
      <c r="E110" s="74"/>
      <c r="F110" s="74"/>
      <c r="G110" s="74"/>
      <c r="H110" s="74"/>
      <c r="I110" s="74"/>
      <c r="J110" s="75"/>
      <c r="K110" s="75"/>
      <c r="L110" s="75"/>
    </row>
    <row r="111" spans="1:12" ht="12.75" customHeight="1" hidden="1">
      <c r="A111" s="318" t="s">
        <v>229</v>
      </c>
      <c r="B111" s="318"/>
      <c r="C111" s="69" t="s">
        <v>108</v>
      </c>
      <c r="D111" s="69" t="s">
        <v>107</v>
      </c>
      <c r="E111" s="69" t="s">
        <v>108</v>
      </c>
      <c r="F111" s="69" t="s">
        <v>268</v>
      </c>
      <c r="G111" s="69" t="s">
        <v>177</v>
      </c>
      <c r="H111" s="69" t="s">
        <v>129</v>
      </c>
      <c r="I111" s="69"/>
      <c r="J111" s="70">
        <f>SUM(J113:J118)</f>
        <v>0</v>
      </c>
      <c r="K111" s="70">
        <f>SUM(K113:K118)</f>
        <v>0</v>
      </c>
      <c r="L111" s="70">
        <f>SUM(L113:L118)</f>
        <v>0</v>
      </c>
    </row>
    <row r="112" spans="1:12" ht="12.75" customHeight="1" hidden="1">
      <c r="A112" s="317" t="s">
        <v>216</v>
      </c>
      <c r="B112" s="317"/>
      <c r="C112" s="72"/>
      <c r="D112" s="72"/>
      <c r="E112" s="72"/>
      <c r="F112" s="72"/>
      <c r="G112" s="72"/>
      <c r="H112" s="72"/>
      <c r="I112" s="72"/>
      <c r="J112" s="73"/>
      <c r="K112" s="73"/>
      <c r="L112" s="73"/>
    </row>
    <row r="113" spans="1:12" ht="12.75" customHeight="1" hidden="1">
      <c r="A113" s="315" t="s">
        <v>230</v>
      </c>
      <c r="B113" s="315"/>
      <c r="C113" s="74" t="s">
        <v>108</v>
      </c>
      <c r="D113" s="74" t="s">
        <v>107</v>
      </c>
      <c r="E113" s="74"/>
      <c r="F113" s="74"/>
      <c r="G113" s="74"/>
      <c r="H113" s="74"/>
      <c r="I113" s="74" t="s">
        <v>182</v>
      </c>
      <c r="J113" s="75"/>
      <c r="K113" s="75"/>
      <c r="L113" s="75"/>
    </row>
    <row r="114" spans="1:12" ht="12.75" customHeight="1" hidden="1">
      <c r="A114" s="316" t="s">
        <v>207</v>
      </c>
      <c r="B114" s="316"/>
      <c r="C114" s="74" t="s">
        <v>108</v>
      </c>
      <c r="D114" s="74" t="s">
        <v>107</v>
      </c>
      <c r="E114" s="74"/>
      <c r="F114" s="74"/>
      <c r="G114" s="74"/>
      <c r="H114" s="72"/>
      <c r="I114" s="74" t="s">
        <v>208</v>
      </c>
      <c r="J114" s="75"/>
      <c r="K114" s="75"/>
      <c r="L114" s="75"/>
    </row>
    <row r="115" spans="1:12" ht="12.75" customHeight="1" hidden="1">
      <c r="A115" s="315" t="s">
        <v>231</v>
      </c>
      <c r="B115" s="315"/>
      <c r="C115" s="74" t="s">
        <v>108</v>
      </c>
      <c r="D115" s="74" t="s">
        <v>107</v>
      </c>
      <c r="E115" s="74"/>
      <c r="F115" s="74"/>
      <c r="G115" s="74"/>
      <c r="H115" s="74"/>
      <c r="I115" s="74" t="s">
        <v>232</v>
      </c>
      <c r="J115" s="75"/>
      <c r="K115" s="75"/>
      <c r="L115" s="75"/>
    </row>
    <row r="116" spans="1:12" ht="12.75" customHeight="1" hidden="1">
      <c r="A116" s="315" t="s">
        <v>179</v>
      </c>
      <c r="B116" s="315"/>
      <c r="C116" s="72" t="s">
        <v>108</v>
      </c>
      <c r="D116" s="72" t="s">
        <v>107</v>
      </c>
      <c r="E116" s="74"/>
      <c r="F116" s="74"/>
      <c r="G116" s="74"/>
      <c r="H116" s="74"/>
      <c r="I116" s="74" t="s">
        <v>180</v>
      </c>
      <c r="J116" s="75"/>
      <c r="K116" s="75"/>
      <c r="L116" s="75"/>
    </row>
    <row r="117" spans="1:12" ht="12.75" customHeight="1" hidden="1">
      <c r="A117" s="315" t="s">
        <v>214</v>
      </c>
      <c r="B117" s="315"/>
      <c r="C117" s="74"/>
      <c r="D117" s="74"/>
      <c r="E117" s="74"/>
      <c r="F117" s="74"/>
      <c r="G117" s="74"/>
      <c r="H117" s="74"/>
      <c r="I117" s="74"/>
      <c r="J117" s="75"/>
      <c r="K117" s="75"/>
      <c r="L117" s="75"/>
    </row>
    <row r="118" spans="1:12" ht="12.75" customHeight="1" hidden="1">
      <c r="A118" s="315" t="s">
        <v>215</v>
      </c>
      <c r="B118" s="315"/>
      <c r="C118" s="74"/>
      <c r="D118" s="74"/>
      <c r="E118" s="74"/>
      <c r="F118" s="74"/>
      <c r="G118" s="74"/>
      <c r="H118" s="74"/>
      <c r="I118" s="74"/>
      <c r="J118" s="75"/>
      <c r="K118" s="75"/>
      <c r="L118" s="75"/>
    </row>
    <row r="119" spans="1:12" ht="33.75" customHeight="1">
      <c r="A119" s="318" t="s">
        <v>130</v>
      </c>
      <c r="B119" s="318"/>
      <c r="C119" s="69" t="s">
        <v>108</v>
      </c>
      <c r="D119" s="69" t="s">
        <v>107</v>
      </c>
      <c r="E119" s="69" t="s">
        <v>159</v>
      </c>
      <c r="F119" s="69" t="s">
        <v>176</v>
      </c>
      <c r="G119" s="69" t="s">
        <v>177</v>
      </c>
      <c r="H119" s="69" t="s">
        <v>131</v>
      </c>
      <c r="I119" s="69"/>
      <c r="J119" s="70">
        <f>SUM(J121:J131)</f>
        <v>622900</v>
      </c>
      <c r="K119" s="70">
        <f>SUM(K121:K131)</f>
        <v>681000</v>
      </c>
      <c r="L119" s="70">
        <f>SUM(L121:L131)</f>
        <v>741200</v>
      </c>
    </row>
    <row r="120" spans="1:12" ht="12.75" customHeight="1" hidden="1">
      <c r="A120" s="317" t="s">
        <v>70</v>
      </c>
      <c r="B120" s="317"/>
      <c r="C120" s="69"/>
      <c r="D120" s="69"/>
      <c r="E120" s="69"/>
      <c r="F120" s="69"/>
      <c r="G120" s="69"/>
      <c r="H120" s="69"/>
      <c r="I120" s="69"/>
      <c r="J120" s="70"/>
      <c r="K120" s="70"/>
      <c r="L120" s="70"/>
    </row>
    <row r="121" spans="1:12" ht="12.75" customHeight="1" hidden="1">
      <c r="A121" s="317" t="s">
        <v>233</v>
      </c>
      <c r="B121" s="317"/>
      <c r="C121" s="74" t="s">
        <v>108</v>
      </c>
      <c r="D121" s="74" t="s">
        <v>107</v>
      </c>
      <c r="E121" s="69"/>
      <c r="F121" s="69"/>
      <c r="G121" s="69"/>
      <c r="H121" s="69"/>
      <c r="I121" s="74" t="s">
        <v>182</v>
      </c>
      <c r="J121" s="75">
        <v>0</v>
      </c>
      <c r="K121" s="75">
        <v>0</v>
      </c>
      <c r="L121" s="75">
        <v>0</v>
      </c>
    </row>
    <row r="122" spans="1:12" ht="12.75" customHeight="1" hidden="1">
      <c r="A122" s="316" t="s">
        <v>207</v>
      </c>
      <c r="B122" s="316"/>
      <c r="C122" s="74" t="s">
        <v>108</v>
      </c>
      <c r="D122" s="74" t="s">
        <v>107</v>
      </c>
      <c r="E122" s="74"/>
      <c r="F122" s="74"/>
      <c r="G122" s="74"/>
      <c r="H122" s="72"/>
      <c r="I122" s="74" t="s">
        <v>208</v>
      </c>
      <c r="J122" s="73"/>
      <c r="K122" s="73"/>
      <c r="L122" s="73"/>
    </row>
    <row r="123" spans="1:12" ht="12.75" customHeight="1" hidden="1">
      <c r="A123" s="316" t="s">
        <v>221</v>
      </c>
      <c r="B123" s="316"/>
      <c r="C123" s="74" t="s">
        <v>108</v>
      </c>
      <c r="D123" s="74" t="s">
        <v>107</v>
      </c>
      <c r="E123" s="74"/>
      <c r="F123" s="74"/>
      <c r="G123" s="74"/>
      <c r="H123" s="74"/>
      <c r="I123" s="74" t="s">
        <v>222</v>
      </c>
      <c r="J123" s="73"/>
      <c r="K123" s="73"/>
      <c r="L123" s="73"/>
    </row>
    <row r="124" spans="1:12" ht="12.75" customHeight="1" hidden="1">
      <c r="A124" s="315" t="s">
        <v>196</v>
      </c>
      <c r="B124" s="315"/>
      <c r="C124" s="74" t="s">
        <v>108</v>
      </c>
      <c r="D124" s="74" t="s">
        <v>107</v>
      </c>
      <c r="E124" s="74"/>
      <c r="F124" s="74"/>
      <c r="G124" s="74"/>
      <c r="H124" s="74"/>
      <c r="I124" s="74" t="s">
        <v>197</v>
      </c>
      <c r="J124" s="73"/>
      <c r="K124" s="73"/>
      <c r="L124" s="73"/>
    </row>
    <row r="125" spans="1:12" ht="12.75" customHeight="1" hidden="1">
      <c r="A125" s="315" t="s">
        <v>199</v>
      </c>
      <c r="B125" s="315"/>
      <c r="C125" s="74" t="s">
        <v>108</v>
      </c>
      <c r="D125" s="74" t="s">
        <v>107</v>
      </c>
      <c r="E125" s="74"/>
      <c r="F125" s="74"/>
      <c r="G125" s="74"/>
      <c r="H125" s="74"/>
      <c r="I125" s="74" t="s">
        <v>200</v>
      </c>
      <c r="J125" s="73"/>
      <c r="K125" s="73"/>
      <c r="L125" s="73"/>
    </row>
    <row r="126" spans="1:12" ht="12.75" customHeight="1" hidden="1">
      <c r="A126" s="315" t="s">
        <v>185</v>
      </c>
      <c r="B126" s="315"/>
      <c r="C126" s="74" t="s">
        <v>108</v>
      </c>
      <c r="D126" s="74" t="s">
        <v>107</v>
      </c>
      <c r="E126" s="74"/>
      <c r="F126" s="74"/>
      <c r="G126" s="74"/>
      <c r="H126" s="74"/>
      <c r="I126" s="74" t="s">
        <v>186</v>
      </c>
      <c r="J126" s="75"/>
      <c r="K126" s="75"/>
      <c r="L126" s="75"/>
    </row>
    <row r="127" spans="1:12" ht="54" customHeight="1">
      <c r="A127" s="315" t="s">
        <v>234</v>
      </c>
      <c r="B127" s="315"/>
      <c r="C127" s="74" t="s">
        <v>108</v>
      </c>
      <c r="D127" s="74" t="s">
        <v>107</v>
      </c>
      <c r="E127" s="72" t="s">
        <v>159</v>
      </c>
      <c r="F127" s="72" t="s">
        <v>176</v>
      </c>
      <c r="G127" s="72" t="s">
        <v>177</v>
      </c>
      <c r="H127" s="72" t="s">
        <v>131</v>
      </c>
      <c r="I127" s="74" t="s">
        <v>235</v>
      </c>
      <c r="J127" s="75">
        <v>622900</v>
      </c>
      <c r="K127" s="75">
        <v>681000</v>
      </c>
      <c r="L127" s="75">
        <v>741200</v>
      </c>
    </row>
    <row r="128" spans="1:12" ht="12.75" customHeight="1" hidden="1">
      <c r="A128" s="315" t="s">
        <v>236</v>
      </c>
      <c r="B128" s="315"/>
      <c r="C128" s="74" t="s">
        <v>108</v>
      </c>
      <c r="D128" s="74" t="s">
        <v>107</v>
      </c>
      <c r="E128" s="74"/>
      <c r="F128" s="74"/>
      <c r="G128" s="74"/>
      <c r="H128" s="74"/>
      <c r="I128" s="74" t="s">
        <v>237</v>
      </c>
      <c r="J128" s="75"/>
      <c r="K128" s="75"/>
      <c r="L128" s="75"/>
    </row>
    <row r="129" spans="1:12" ht="12.75" customHeight="1" hidden="1">
      <c r="A129" s="315" t="s">
        <v>179</v>
      </c>
      <c r="B129" s="315"/>
      <c r="C129" s="72" t="s">
        <v>108</v>
      </c>
      <c r="D129" s="72" t="s">
        <v>107</v>
      </c>
      <c r="E129" s="74"/>
      <c r="F129" s="74"/>
      <c r="G129" s="74"/>
      <c r="H129" s="74"/>
      <c r="I129" s="74" t="s">
        <v>180</v>
      </c>
      <c r="J129" s="75"/>
      <c r="K129" s="75"/>
      <c r="L129" s="75"/>
    </row>
    <row r="130" spans="1:12" ht="12.75" customHeight="1" hidden="1">
      <c r="A130" s="315" t="s">
        <v>214</v>
      </c>
      <c r="B130" s="315"/>
      <c r="C130" s="72" t="s">
        <v>108</v>
      </c>
      <c r="D130" s="72" t="s">
        <v>107</v>
      </c>
      <c r="E130" s="74"/>
      <c r="F130" s="74"/>
      <c r="G130" s="74"/>
      <c r="H130" s="74"/>
      <c r="I130" s="74"/>
      <c r="J130" s="75"/>
      <c r="K130" s="75"/>
      <c r="L130" s="75"/>
    </row>
    <row r="131" spans="1:12" ht="12.75" customHeight="1" hidden="1">
      <c r="A131" s="315" t="s">
        <v>215</v>
      </c>
      <c r="B131" s="315"/>
      <c r="C131" s="72" t="s">
        <v>108</v>
      </c>
      <c r="D131" s="72" t="s">
        <v>107</v>
      </c>
      <c r="E131" s="74"/>
      <c r="F131" s="74"/>
      <c r="G131" s="74"/>
      <c r="H131" s="74"/>
      <c r="I131" s="74"/>
      <c r="J131" s="75"/>
      <c r="K131" s="75"/>
      <c r="L131" s="75"/>
    </row>
    <row r="132" spans="1:12" s="96" customFormat="1" ht="37.5" customHeight="1">
      <c r="A132" s="324" t="s">
        <v>238</v>
      </c>
      <c r="B132" s="324"/>
      <c r="C132" s="58" t="s">
        <v>108</v>
      </c>
      <c r="D132" s="58" t="s">
        <v>107</v>
      </c>
      <c r="E132" s="58" t="s">
        <v>159</v>
      </c>
      <c r="F132" s="58" t="s">
        <v>176</v>
      </c>
      <c r="G132" s="58" t="s">
        <v>177</v>
      </c>
      <c r="H132" s="52"/>
      <c r="I132" s="52"/>
      <c r="J132" s="59">
        <f>J133+J137+J142+J146+J147+J151+J157+J162+J175+J191+J202+J210</f>
        <v>3272700</v>
      </c>
      <c r="K132" s="59">
        <f>K133+K137+K142+K146+K147+K151+K157+K162+K175+K191+K202+K210</f>
        <v>3681900</v>
      </c>
      <c r="L132" s="59">
        <f>L133+L137+L142+L146+L147+L151+L157+L162+L175+L191+L202+L210</f>
        <v>3867700</v>
      </c>
    </row>
    <row r="133" spans="1:12" ht="24" customHeight="1">
      <c r="A133" s="318" t="s">
        <v>105</v>
      </c>
      <c r="B133" s="318"/>
      <c r="C133" s="69" t="s">
        <v>108</v>
      </c>
      <c r="D133" s="69" t="s">
        <v>107</v>
      </c>
      <c r="E133" s="69" t="s">
        <v>159</v>
      </c>
      <c r="F133" s="69" t="s">
        <v>176</v>
      </c>
      <c r="G133" s="69" t="s">
        <v>177</v>
      </c>
      <c r="H133" s="69" t="s">
        <v>109</v>
      </c>
      <c r="I133" s="69"/>
      <c r="J133" s="70">
        <f>J135+J136</f>
        <v>526400</v>
      </c>
      <c r="K133" s="70">
        <f>K135+K136</f>
        <v>529900</v>
      </c>
      <c r="L133" s="70">
        <f>L135+L136</f>
        <v>529900</v>
      </c>
    </row>
    <row r="134" spans="1:12" ht="12.75" customHeight="1" hidden="1">
      <c r="A134" s="317" t="s">
        <v>70</v>
      </c>
      <c r="B134" s="317"/>
      <c r="C134" s="72" t="s">
        <v>108</v>
      </c>
      <c r="D134" s="72" t="s">
        <v>107</v>
      </c>
      <c r="E134" s="72"/>
      <c r="F134" s="72"/>
      <c r="G134" s="72"/>
      <c r="H134" s="72"/>
      <c r="I134" s="72"/>
      <c r="J134" s="73"/>
      <c r="K134" s="73"/>
      <c r="L134" s="73"/>
    </row>
    <row r="135" spans="1:12" ht="12.75" customHeight="1" hidden="1">
      <c r="A135" s="315" t="s">
        <v>179</v>
      </c>
      <c r="B135" s="315"/>
      <c r="C135" s="72" t="s">
        <v>108</v>
      </c>
      <c r="D135" s="72" t="s">
        <v>107</v>
      </c>
      <c r="E135" s="74"/>
      <c r="F135" s="74"/>
      <c r="G135" s="74"/>
      <c r="H135" s="74"/>
      <c r="I135" s="74" t="s">
        <v>180</v>
      </c>
      <c r="J135" s="75"/>
      <c r="K135" s="75"/>
      <c r="L135" s="75"/>
    </row>
    <row r="136" spans="1:12" ht="27" customHeight="1">
      <c r="A136" s="315" t="s">
        <v>181</v>
      </c>
      <c r="B136" s="315"/>
      <c r="C136" s="72" t="s">
        <v>108</v>
      </c>
      <c r="D136" s="72" t="s">
        <v>107</v>
      </c>
      <c r="E136" s="72" t="s">
        <v>159</v>
      </c>
      <c r="F136" s="72" t="s">
        <v>176</v>
      </c>
      <c r="G136" s="72" t="s">
        <v>177</v>
      </c>
      <c r="H136" s="72" t="s">
        <v>109</v>
      </c>
      <c r="I136" s="74" t="s">
        <v>182</v>
      </c>
      <c r="J136" s="75">
        <v>526400</v>
      </c>
      <c r="K136" s="75">
        <v>529900</v>
      </c>
      <c r="L136" s="75">
        <v>529900</v>
      </c>
    </row>
    <row r="137" spans="1:12" ht="29.25" customHeight="1">
      <c r="A137" s="318" t="s">
        <v>110</v>
      </c>
      <c r="B137" s="318"/>
      <c r="C137" s="69" t="s">
        <v>108</v>
      </c>
      <c r="D137" s="69" t="s">
        <v>107</v>
      </c>
      <c r="E137" s="69" t="s">
        <v>159</v>
      </c>
      <c r="F137" s="69" t="s">
        <v>176</v>
      </c>
      <c r="G137" s="69" t="s">
        <v>177</v>
      </c>
      <c r="H137" s="69" t="s">
        <v>111</v>
      </c>
      <c r="I137" s="69"/>
      <c r="J137" s="70">
        <f>J139+J140+J141</f>
        <v>5000</v>
      </c>
      <c r="K137" s="70">
        <f>K139+K140+K141</f>
        <v>5000</v>
      </c>
      <c r="L137" s="70">
        <f>L139+L140+L141</f>
        <v>5000</v>
      </c>
    </row>
    <row r="138" spans="1:12" ht="12.75" customHeight="1" hidden="1">
      <c r="A138" s="317" t="s">
        <v>70</v>
      </c>
      <c r="B138" s="317"/>
      <c r="C138" s="69"/>
      <c r="D138" s="69"/>
      <c r="E138" s="69"/>
      <c r="F138" s="69"/>
      <c r="G138" s="69"/>
      <c r="H138" s="69"/>
      <c r="I138" s="69"/>
      <c r="J138" s="70"/>
      <c r="K138" s="70"/>
      <c r="L138" s="70"/>
    </row>
    <row r="139" spans="1:12" ht="12.75" customHeight="1" hidden="1">
      <c r="A139" s="315" t="s">
        <v>185</v>
      </c>
      <c r="B139" s="315"/>
      <c r="C139" s="72" t="s">
        <v>108</v>
      </c>
      <c r="D139" s="72" t="s">
        <v>107</v>
      </c>
      <c r="E139" s="74"/>
      <c r="F139" s="74"/>
      <c r="G139" s="74"/>
      <c r="H139" s="74"/>
      <c r="I139" s="74" t="s">
        <v>186</v>
      </c>
      <c r="J139" s="75">
        <f>'приложение 3'!E10</f>
        <v>0</v>
      </c>
      <c r="K139" s="75">
        <f>'приложение 3'!E21</f>
        <v>0</v>
      </c>
      <c r="L139" s="75">
        <f>'приложение 3'!E31</f>
        <v>0</v>
      </c>
    </row>
    <row r="140" spans="1:12" ht="12.75" customHeight="1" hidden="1">
      <c r="A140" s="315" t="s">
        <v>179</v>
      </c>
      <c r="B140" s="315"/>
      <c r="C140" s="72" t="s">
        <v>108</v>
      </c>
      <c r="D140" s="72" t="s">
        <v>107</v>
      </c>
      <c r="E140" s="74"/>
      <c r="F140" s="74"/>
      <c r="G140" s="74"/>
      <c r="H140" s="74"/>
      <c r="I140" s="74" t="s">
        <v>180</v>
      </c>
      <c r="J140" s="73"/>
      <c r="K140" s="73"/>
      <c r="L140" s="73"/>
    </row>
    <row r="141" spans="1:12" ht="27" customHeight="1">
      <c r="A141" s="315" t="s">
        <v>164</v>
      </c>
      <c r="B141" s="315"/>
      <c r="C141" s="74" t="s">
        <v>108</v>
      </c>
      <c r="D141" s="74" t="s">
        <v>107</v>
      </c>
      <c r="E141" s="72" t="s">
        <v>159</v>
      </c>
      <c r="F141" s="72" t="s">
        <v>176</v>
      </c>
      <c r="G141" s="72" t="s">
        <v>177</v>
      </c>
      <c r="H141" s="72" t="s">
        <v>111</v>
      </c>
      <c r="I141" s="74" t="s">
        <v>183</v>
      </c>
      <c r="J141" s="75">
        <v>5000</v>
      </c>
      <c r="K141" s="75">
        <v>5000</v>
      </c>
      <c r="L141" s="75">
        <v>5000</v>
      </c>
    </row>
    <row r="142" spans="1:12" ht="39.75" customHeight="1">
      <c r="A142" s="318" t="s">
        <v>112</v>
      </c>
      <c r="B142" s="318"/>
      <c r="C142" s="69" t="s">
        <v>108</v>
      </c>
      <c r="D142" s="69" t="s">
        <v>107</v>
      </c>
      <c r="E142" s="69" t="s">
        <v>159</v>
      </c>
      <c r="F142" s="69" t="s">
        <v>176</v>
      </c>
      <c r="G142" s="69" t="s">
        <v>177</v>
      </c>
      <c r="H142" s="69" t="s">
        <v>113</v>
      </c>
      <c r="I142" s="69"/>
      <c r="J142" s="70">
        <f>J144+J145</f>
        <v>159100</v>
      </c>
      <c r="K142" s="70">
        <f>K144+K145</f>
        <v>160100</v>
      </c>
      <c r="L142" s="70">
        <f>L144+L145</f>
        <v>160100</v>
      </c>
    </row>
    <row r="143" spans="1:12" ht="12.75" customHeight="1" hidden="1">
      <c r="A143" s="317" t="s">
        <v>70</v>
      </c>
      <c r="B143" s="317"/>
      <c r="C143" s="69"/>
      <c r="D143" s="69"/>
      <c r="E143" s="69"/>
      <c r="F143" s="69"/>
      <c r="G143" s="69"/>
      <c r="H143" s="69"/>
      <c r="I143" s="69"/>
      <c r="J143" s="70"/>
      <c r="K143" s="70"/>
      <c r="L143" s="70"/>
    </row>
    <row r="144" spans="1:12" ht="12.75" customHeight="1" hidden="1">
      <c r="A144" s="315" t="s">
        <v>179</v>
      </c>
      <c r="B144" s="315"/>
      <c r="C144" s="72" t="s">
        <v>108</v>
      </c>
      <c r="D144" s="72" t="s">
        <v>107</v>
      </c>
      <c r="E144" s="74"/>
      <c r="F144" s="74"/>
      <c r="G144" s="74"/>
      <c r="H144" s="74"/>
      <c r="I144" s="74" t="s">
        <v>180</v>
      </c>
      <c r="J144" s="73"/>
      <c r="K144" s="73"/>
      <c r="L144" s="73"/>
    </row>
    <row r="145" spans="1:12" ht="39.75" customHeight="1">
      <c r="A145" s="315" t="s">
        <v>184</v>
      </c>
      <c r="B145" s="315"/>
      <c r="C145" s="72" t="s">
        <v>108</v>
      </c>
      <c r="D145" s="72" t="s">
        <v>107</v>
      </c>
      <c r="E145" s="72" t="s">
        <v>159</v>
      </c>
      <c r="F145" s="72" t="s">
        <v>176</v>
      </c>
      <c r="G145" s="72" t="s">
        <v>177</v>
      </c>
      <c r="H145" s="72" t="s">
        <v>113</v>
      </c>
      <c r="I145" s="74" t="s">
        <v>182</v>
      </c>
      <c r="J145" s="73">
        <v>159100</v>
      </c>
      <c r="K145" s="73">
        <v>160100</v>
      </c>
      <c r="L145" s="73">
        <v>160100</v>
      </c>
    </row>
    <row r="146" spans="1:12" ht="27.75" customHeight="1">
      <c r="A146" s="318" t="s">
        <v>114</v>
      </c>
      <c r="B146" s="318"/>
      <c r="C146" s="69" t="s">
        <v>108</v>
      </c>
      <c r="D146" s="69" t="s">
        <v>107</v>
      </c>
      <c r="E146" s="69" t="s">
        <v>159</v>
      </c>
      <c r="F146" s="69" t="s">
        <v>176</v>
      </c>
      <c r="G146" s="69" t="s">
        <v>177</v>
      </c>
      <c r="H146" s="69" t="s">
        <v>115</v>
      </c>
      <c r="I146" s="69"/>
      <c r="J146" s="70">
        <v>9000</v>
      </c>
      <c r="K146" s="70">
        <v>9000</v>
      </c>
      <c r="L146" s="70">
        <v>9000</v>
      </c>
    </row>
    <row r="147" spans="1:12" ht="12.75" customHeight="1" hidden="1">
      <c r="A147" s="318" t="s">
        <v>116</v>
      </c>
      <c r="B147" s="318"/>
      <c r="C147" s="69" t="s">
        <v>108</v>
      </c>
      <c r="D147" s="69" t="s">
        <v>107</v>
      </c>
      <c r="E147" s="69" t="s">
        <v>108</v>
      </c>
      <c r="F147" s="69" t="s">
        <v>176</v>
      </c>
      <c r="G147" s="69" t="s">
        <v>177</v>
      </c>
      <c r="H147" s="69" t="s">
        <v>117</v>
      </c>
      <c r="I147" s="69"/>
      <c r="J147" s="70">
        <f>J149+J150</f>
        <v>0</v>
      </c>
      <c r="K147" s="70">
        <f>K149+K150</f>
        <v>0</v>
      </c>
      <c r="L147" s="70">
        <f>L149+L150</f>
        <v>0</v>
      </c>
    </row>
    <row r="148" spans="1:12" ht="12.75" customHeight="1" hidden="1">
      <c r="A148" s="317" t="s">
        <v>70</v>
      </c>
      <c r="B148" s="317"/>
      <c r="C148" s="69"/>
      <c r="D148" s="69"/>
      <c r="E148" s="69"/>
      <c r="F148" s="69"/>
      <c r="G148" s="69"/>
      <c r="H148" s="69"/>
      <c r="I148" s="69"/>
      <c r="J148" s="70"/>
      <c r="K148" s="70"/>
      <c r="L148" s="70"/>
    </row>
    <row r="149" spans="1:12" ht="12.75" customHeight="1" hidden="1">
      <c r="A149" s="315" t="s">
        <v>185</v>
      </c>
      <c r="B149" s="315"/>
      <c r="C149" s="72" t="s">
        <v>108</v>
      </c>
      <c r="D149" s="72" t="s">
        <v>107</v>
      </c>
      <c r="E149" s="74"/>
      <c r="F149" s="74"/>
      <c r="G149" s="74"/>
      <c r="H149" s="74"/>
      <c r="I149" s="74" t="s">
        <v>186</v>
      </c>
      <c r="J149" s="75">
        <f>'приложение 3'!F10</f>
        <v>0</v>
      </c>
      <c r="K149" s="75">
        <f>'приложение 3'!F21</f>
        <v>0</v>
      </c>
      <c r="L149" s="75">
        <f>'приложение 3'!F31</f>
        <v>0</v>
      </c>
    </row>
    <row r="150" spans="1:12" ht="12.75" customHeight="1" hidden="1">
      <c r="A150" s="315" t="s">
        <v>187</v>
      </c>
      <c r="B150" s="315"/>
      <c r="C150" s="72" t="s">
        <v>108</v>
      </c>
      <c r="D150" s="72" t="s">
        <v>107</v>
      </c>
      <c r="E150" s="74"/>
      <c r="F150" s="74"/>
      <c r="G150" s="74"/>
      <c r="H150" s="74"/>
      <c r="I150" s="74" t="s">
        <v>182</v>
      </c>
      <c r="J150" s="75"/>
      <c r="K150" s="75"/>
      <c r="L150" s="75"/>
    </row>
    <row r="151" spans="1:12" ht="36" customHeight="1">
      <c r="A151" s="318" t="s">
        <v>118</v>
      </c>
      <c r="B151" s="318"/>
      <c r="C151" s="69" t="s">
        <v>108</v>
      </c>
      <c r="D151" s="69" t="s">
        <v>107</v>
      </c>
      <c r="E151" s="69" t="s">
        <v>159</v>
      </c>
      <c r="F151" s="69" t="s">
        <v>176</v>
      </c>
      <c r="G151" s="69" t="s">
        <v>177</v>
      </c>
      <c r="H151" s="69" t="s">
        <v>119</v>
      </c>
      <c r="I151" s="69"/>
      <c r="J151" s="70">
        <f>J153+J154+J155+J156</f>
        <v>627700</v>
      </c>
      <c r="K151" s="70">
        <f>K153+K154+K155+K156</f>
        <v>788300</v>
      </c>
      <c r="L151" s="70">
        <f>L153+L154+L155+L156</f>
        <v>842100</v>
      </c>
    </row>
    <row r="152" spans="1:12" ht="12.75" customHeight="1" hidden="1">
      <c r="A152" s="317" t="s">
        <v>70</v>
      </c>
      <c r="B152" s="317"/>
      <c r="C152" s="69"/>
      <c r="D152" s="69"/>
      <c r="E152" s="69"/>
      <c r="F152" s="69"/>
      <c r="G152" s="69"/>
      <c r="H152" s="69"/>
      <c r="I152" s="69"/>
      <c r="J152" s="70"/>
      <c r="K152" s="70"/>
      <c r="L152" s="70"/>
    </row>
    <row r="153" spans="1:12" ht="46.5" customHeight="1">
      <c r="A153" s="315" t="s">
        <v>188</v>
      </c>
      <c r="B153" s="315"/>
      <c r="C153" s="74" t="s">
        <v>108</v>
      </c>
      <c r="D153" s="74" t="s">
        <v>107</v>
      </c>
      <c r="E153" s="74" t="s">
        <v>159</v>
      </c>
      <c r="F153" s="74" t="s">
        <v>176</v>
      </c>
      <c r="G153" s="74" t="s">
        <v>177</v>
      </c>
      <c r="H153" s="74" t="s">
        <v>119</v>
      </c>
      <c r="I153" s="74" t="s">
        <v>239</v>
      </c>
      <c r="J153" s="75">
        <v>293970</v>
      </c>
      <c r="K153" s="75">
        <v>342600</v>
      </c>
      <c r="L153" s="75">
        <v>361600</v>
      </c>
    </row>
    <row r="154" spans="1:12" ht="12.75" customHeight="1" hidden="1">
      <c r="A154" s="315" t="s">
        <v>190</v>
      </c>
      <c r="B154" s="315"/>
      <c r="C154" s="74" t="s">
        <v>108</v>
      </c>
      <c r="D154" s="74" t="s">
        <v>107</v>
      </c>
      <c r="E154" s="74"/>
      <c r="F154" s="74"/>
      <c r="G154" s="74"/>
      <c r="H154" s="74"/>
      <c r="I154" s="74" t="s">
        <v>191</v>
      </c>
      <c r="J154" s="75"/>
      <c r="K154" s="75"/>
      <c r="L154" s="75"/>
    </row>
    <row r="155" spans="1:12" ht="51" customHeight="1">
      <c r="A155" s="315" t="s">
        <v>192</v>
      </c>
      <c r="B155" s="315"/>
      <c r="C155" s="74" t="s">
        <v>108</v>
      </c>
      <c r="D155" s="74" t="s">
        <v>107</v>
      </c>
      <c r="E155" s="74" t="s">
        <v>159</v>
      </c>
      <c r="F155" s="74" t="s">
        <v>176</v>
      </c>
      <c r="G155" s="74" t="s">
        <v>177</v>
      </c>
      <c r="H155" s="74" t="s">
        <v>119</v>
      </c>
      <c r="I155" s="74" t="s">
        <v>240</v>
      </c>
      <c r="J155" s="75">
        <v>266520</v>
      </c>
      <c r="K155" s="75">
        <v>352300</v>
      </c>
      <c r="L155" s="75">
        <v>370400</v>
      </c>
    </row>
    <row r="156" spans="1:12" ht="56.25" customHeight="1">
      <c r="A156" s="315" t="s">
        <v>194</v>
      </c>
      <c r="B156" s="315"/>
      <c r="C156" s="74" t="s">
        <v>108</v>
      </c>
      <c r="D156" s="74" t="s">
        <v>107</v>
      </c>
      <c r="E156" s="74" t="s">
        <v>159</v>
      </c>
      <c r="F156" s="74" t="s">
        <v>176</v>
      </c>
      <c r="G156" s="74" t="s">
        <v>177</v>
      </c>
      <c r="H156" s="74" t="s">
        <v>119</v>
      </c>
      <c r="I156" s="74" t="s">
        <v>241</v>
      </c>
      <c r="J156" s="75">
        <v>67210</v>
      </c>
      <c r="K156" s="75">
        <v>93400</v>
      </c>
      <c r="L156" s="75">
        <v>110100</v>
      </c>
    </row>
    <row r="157" spans="1:12" ht="12.75" customHeight="1" hidden="1">
      <c r="A157" s="318" t="s">
        <v>120</v>
      </c>
      <c r="B157" s="318"/>
      <c r="C157" s="69" t="s">
        <v>108</v>
      </c>
      <c r="D157" s="69" t="s">
        <v>107</v>
      </c>
      <c r="E157" s="69" t="s">
        <v>108</v>
      </c>
      <c r="F157" s="69" t="s">
        <v>176</v>
      </c>
      <c r="G157" s="69" t="s">
        <v>177</v>
      </c>
      <c r="H157" s="69" t="s">
        <v>121</v>
      </c>
      <c r="I157" s="69"/>
      <c r="J157" s="70">
        <f>SUM(J159:J161)</f>
        <v>0</v>
      </c>
      <c r="K157" s="70">
        <f>SUM(K159:K161)</f>
        <v>0</v>
      </c>
      <c r="L157" s="70">
        <f>SUM(L159:L161)</f>
        <v>0</v>
      </c>
    </row>
    <row r="158" spans="1:12" ht="12.75" customHeight="1" hidden="1">
      <c r="A158" s="317" t="s">
        <v>70</v>
      </c>
      <c r="B158" s="317"/>
      <c r="C158" s="69"/>
      <c r="D158" s="69"/>
      <c r="E158" s="69"/>
      <c r="F158" s="69"/>
      <c r="G158" s="69"/>
      <c r="H158" s="69"/>
      <c r="I158" s="69"/>
      <c r="J158" s="70"/>
      <c r="K158" s="70"/>
      <c r="L158" s="70"/>
    </row>
    <row r="159" spans="1:12" ht="12.75" customHeight="1" hidden="1">
      <c r="A159" s="315" t="s">
        <v>196</v>
      </c>
      <c r="B159" s="315"/>
      <c r="C159" s="74" t="s">
        <v>108</v>
      </c>
      <c r="D159" s="74" t="s">
        <v>107</v>
      </c>
      <c r="E159" s="74"/>
      <c r="F159" s="74"/>
      <c r="G159" s="74"/>
      <c r="H159" s="74"/>
      <c r="I159" s="74" t="s">
        <v>197</v>
      </c>
      <c r="J159" s="75"/>
      <c r="K159" s="75"/>
      <c r="L159" s="75"/>
    </row>
    <row r="160" spans="1:12" ht="12.75" customHeight="1" hidden="1">
      <c r="A160" s="315" t="s">
        <v>198</v>
      </c>
      <c r="B160" s="315"/>
      <c r="C160" s="74" t="s">
        <v>108</v>
      </c>
      <c r="D160" s="74" t="s">
        <v>107</v>
      </c>
      <c r="E160" s="74"/>
      <c r="F160" s="74"/>
      <c r="G160" s="74"/>
      <c r="H160" s="74"/>
      <c r="I160" s="74" t="s">
        <v>182</v>
      </c>
      <c r="J160" s="75"/>
      <c r="K160" s="75"/>
      <c r="L160" s="75"/>
    </row>
    <row r="161" spans="1:12" ht="12.75" customHeight="1" hidden="1">
      <c r="A161" s="315" t="s">
        <v>199</v>
      </c>
      <c r="B161" s="315"/>
      <c r="C161" s="74" t="s">
        <v>108</v>
      </c>
      <c r="D161" s="74" t="s">
        <v>107</v>
      </c>
      <c r="E161" s="74"/>
      <c r="F161" s="74"/>
      <c r="G161" s="74"/>
      <c r="H161" s="74"/>
      <c r="I161" s="74" t="s">
        <v>200</v>
      </c>
      <c r="J161" s="75"/>
      <c r="K161" s="75"/>
      <c r="L161" s="75"/>
    </row>
    <row r="162" spans="1:12" ht="38.25" customHeight="1">
      <c r="A162" s="318" t="s">
        <v>122</v>
      </c>
      <c r="B162" s="318"/>
      <c r="C162" s="69" t="s">
        <v>108</v>
      </c>
      <c r="D162" s="69" t="s">
        <v>107</v>
      </c>
      <c r="E162" s="69" t="s">
        <v>159</v>
      </c>
      <c r="F162" s="69" t="s">
        <v>176</v>
      </c>
      <c r="G162" s="69" t="s">
        <v>177</v>
      </c>
      <c r="H162" s="69" t="s">
        <v>123</v>
      </c>
      <c r="I162" s="69"/>
      <c r="J162" s="70">
        <f>SUM(J164:J171)</f>
        <v>539900</v>
      </c>
      <c r="K162" s="70">
        <f>SUM(K164:K171)</f>
        <v>604900</v>
      </c>
      <c r="L162" s="70">
        <f>SUM(L164:L171)</f>
        <v>617700</v>
      </c>
    </row>
    <row r="163" spans="1:12" ht="12.75" customHeight="1" hidden="1">
      <c r="A163" s="317" t="s">
        <v>70</v>
      </c>
      <c r="B163" s="317"/>
      <c r="C163" s="72"/>
      <c r="D163" s="72"/>
      <c r="E163" s="72"/>
      <c r="F163" s="72"/>
      <c r="G163" s="72"/>
      <c r="H163" s="72"/>
      <c r="I163" s="72"/>
      <c r="J163" s="73"/>
      <c r="K163" s="73"/>
      <c r="L163" s="73"/>
    </row>
    <row r="164" spans="1:12" ht="12.75" customHeight="1" hidden="1">
      <c r="A164" s="315" t="s">
        <v>201</v>
      </c>
      <c r="B164" s="315"/>
      <c r="C164" s="74" t="s">
        <v>108</v>
      </c>
      <c r="D164" s="74" t="s">
        <v>107</v>
      </c>
      <c r="E164" s="74"/>
      <c r="F164" s="74"/>
      <c r="G164" s="74"/>
      <c r="H164" s="74"/>
      <c r="I164" s="74" t="s">
        <v>171</v>
      </c>
      <c r="J164" s="73"/>
      <c r="K164" s="73"/>
      <c r="L164" s="73"/>
    </row>
    <row r="165" spans="1:12" ht="81" customHeight="1">
      <c r="A165" s="315" t="s">
        <v>202</v>
      </c>
      <c r="B165" s="315"/>
      <c r="C165" s="74" t="s">
        <v>108</v>
      </c>
      <c r="D165" s="74" t="s">
        <v>107</v>
      </c>
      <c r="E165" s="74" t="s">
        <v>159</v>
      </c>
      <c r="F165" s="74" t="s">
        <v>176</v>
      </c>
      <c r="G165" s="74" t="s">
        <v>177</v>
      </c>
      <c r="H165" s="74" t="s">
        <v>123</v>
      </c>
      <c r="I165" s="74" t="s">
        <v>242</v>
      </c>
      <c r="J165" s="73">
        <v>150000</v>
      </c>
      <c r="K165" s="73">
        <v>200000</v>
      </c>
      <c r="L165" s="73">
        <v>200000</v>
      </c>
    </row>
    <row r="166" spans="1:12" ht="12.75" customHeight="1" hidden="1">
      <c r="A166" s="315" t="s">
        <v>204</v>
      </c>
      <c r="B166" s="315"/>
      <c r="C166" s="74" t="s">
        <v>108</v>
      </c>
      <c r="D166" s="74" t="s">
        <v>107</v>
      </c>
      <c r="E166" s="74"/>
      <c r="F166" s="74"/>
      <c r="G166" s="74"/>
      <c r="H166" s="72"/>
      <c r="I166" s="74" t="s">
        <v>182</v>
      </c>
      <c r="J166" s="73"/>
      <c r="K166" s="73"/>
      <c r="L166" s="73"/>
    </row>
    <row r="167" spans="1:12" ht="12.75" customHeight="1" hidden="1">
      <c r="A167" s="316" t="s">
        <v>205</v>
      </c>
      <c r="B167" s="316"/>
      <c r="C167" s="74" t="s">
        <v>108</v>
      </c>
      <c r="D167" s="74" t="s">
        <v>107</v>
      </c>
      <c r="E167" s="74"/>
      <c r="F167" s="74"/>
      <c r="G167" s="74"/>
      <c r="H167" s="72"/>
      <c r="I167" s="74" t="s">
        <v>206</v>
      </c>
      <c r="J167" s="73"/>
      <c r="K167" s="73"/>
      <c r="L167" s="73"/>
    </row>
    <row r="168" spans="1:12" ht="48.75" customHeight="1">
      <c r="A168" s="316" t="s">
        <v>207</v>
      </c>
      <c r="B168" s="316"/>
      <c r="C168" s="74" t="s">
        <v>108</v>
      </c>
      <c r="D168" s="74" t="s">
        <v>107</v>
      </c>
      <c r="E168" s="74" t="s">
        <v>159</v>
      </c>
      <c r="F168" s="74" t="s">
        <v>176</v>
      </c>
      <c r="G168" s="74" t="s">
        <v>177</v>
      </c>
      <c r="H168" s="74" t="s">
        <v>123</v>
      </c>
      <c r="I168" s="74" t="s">
        <v>243</v>
      </c>
      <c r="J168" s="73">
        <v>105900</v>
      </c>
      <c r="K168" s="73">
        <v>111700</v>
      </c>
      <c r="L168" s="73">
        <v>117300</v>
      </c>
    </row>
    <row r="169" spans="1:12" ht="53.25" customHeight="1">
      <c r="A169" s="315" t="s">
        <v>211</v>
      </c>
      <c r="B169" s="315"/>
      <c r="C169" s="74" t="s">
        <v>108</v>
      </c>
      <c r="D169" s="74" t="s">
        <v>107</v>
      </c>
      <c r="E169" s="74" t="s">
        <v>159</v>
      </c>
      <c r="F169" s="74" t="s">
        <v>176</v>
      </c>
      <c r="G169" s="74" t="s">
        <v>177</v>
      </c>
      <c r="H169" s="74" t="s">
        <v>123</v>
      </c>
      <c r="I169" s="74" t="s">
        <v>243</v>
      </c>
      <c r="J169" s="75">
        <v>41000</v>
      </c>
      <c r="K169" s="75">
        <v>43200</v>
      </c>
      <c r="L169" s="73">
        <v>45400</v>
      </c>
    </row>
    <row r="170" spans="1:12" ht="33" customHeight="1">
      <c r="A170" s="315" t="s">
        <v>213</v>
      </c>
      <c r="B170" s="315"/>
      <c r="C170" s="74" t="s">
        <v>108</v>
      </c>
      <c r="D170" s="74" t="s">
        <v>107</v>
      </c>
      <c r="E170" s="74" t="s">
        <v>159</v>
      </c>
      <c r="F170" s="74" t="s">
        <v>176</v>
      </c>
      <c r="G170" s="74" t="s">
        <v>177</v>
      </c>
      <c r="H170" s="74" t="s">
        <v>123</v>
      </c>
      <c r="I170" s="74" t="s">
        <v>182</v>
      </c>
      <c r="J170" s="75">
        <v>243000</v>
      </c>
      <c r="K170" s="75">
        <v>250000</v>
      </c>
      <c r="L170" s="73">
        <v>255000</v>
      </c>
    </row>
    <row r="171" spans="1:12" ht="12.75" customHeight="1" hidden="1">
      <c r="A171" s="315" t="s">
        <v>199</v>
      </c>
      <c r="B171" s="315"/>
      <c r="C171" s="74" t="s">
        <v>108</v>
      </c>
      <c r="D171" s="74" t="s">
        <v>107</v>
      </c>
      <c r="E171" s="74"/>
      <c r="F171" s="74"/>
      <c r="G171" s="74"/>
      <c r="H171" s="74"/>
      <c r="I171" s="74" t="s">
        <v>200</v>
      </c>
      <c r="J171" s="73"/>
      <c r="K171" s="73"/>
      <c r="L171" s="73"/>
    </row>
    <row r="172" spans="1:12" ht="12.75" customHeight="1" hidden="1">
      <c r="A172" s="315" t="s">
        <v>179</v>
      </c>
      <c r="B172" s="315"/>
      <c r="C172" s="72" t="s">
        <v>108</v>
      </c>
      <c r="D172" s="72" t="s">
        <v>107</v>
      </c>
      <c r="E172" s="74"/>
      <c r="F172" s="74"/>
      <c r="G172" s="74"/>
      <c r="H172" s="74"/>
      <c r="I172" s="74" t="s">
        <v>180</v>
      </c>
      <c r="J172" s="73"/>
      <c r="K172" s="73"/>
      <c r="L172" s="73"/>
    </row>
    <row r="173" spans="1:12" ht="12.75" customHeight="1" hidden="1">
      <c r="A173" s="315" t="s">
        <v>214</v>
      </c>
      <c r="B173" s="315"/>
      <c r="C173" s="72" t="s">
        <v>108</v>
      </c>
      <c r="D173" s="72" t="s">
        <v>107</v>
      </c>
      <c r="E173" s="74"/>
      <c r="F173" s="74"/>
      <c r="G173" s="74"/>
      <c r="H173" s="74"/>
      <c r="I173" s="74"/>
      <c r="J173" s="73"/>
      <c r="K173" s="73"/>
      <c r="L173" s="73"/>
    </row>
    <row r="174" spans="1:12" ht="12.75" customHeight="1" hidden="1">
      <c r="A174" s="315" t="s">
        <v>215</v>
      </c>
      <c r="B174" s="315"/>
      <c r="C174" s="72" t="s">
        <v>108</v>
      </c>
      <c r="D174" s="72" t="s">
        <v>107</v>
      </c>
      <c r="E174" s="74"/>
      <c r="F174" s="74"/>
      <c r="G174" s="74"/>
      <c r="H174" s="74"/>
      <c r="I174" s="74"/>
      <c r="J174" s="73"/>
      <c r="K174" s="73"/>
      <c r="L174" s="73"/>
    </row>
    <row r="175" spans="1:12" ht="26.25" customHeight="1">
      <c r="A175" s="318" t="s">
        <v>124</v>
      </c>
      <c r="B175" s="318"/>
      <c r="C175" s="69" t="s">
        <v>108</v>
      </c>
      <c r="D175" s="69" t="s">
        <v>107</v>
      </c>
      <c r="E175" s="69" t="s">
        <v>159</v>
      </c>
      <c r="F175" s="69" t="s">
        <v>176</v>
      </c>
      <c r="G175" s="69" t="s">
        <v>177</v>
      </c>
      <c r="H175" s="69" t="s">
        <v>125</v>
      </c>
      <c r="I175" s="69"/>
      <c r="J175" s="70">
        <f>SUM(J177:J190)</f>
        <v>278500</v>
      </c>
      <c r="K175" s="70">
        <f>SUM(K177:K190)</f>
        <v>314200</v>
      </c>
      <c r="L175" s="70">
        <f>SUM(L177:L190)</f>
        <v>344400</v>
      </c>
    </row>
    <row r="176" spans="1:12" ht="12.75" customHeight="1" hidden="1">
      <c r="A176" s="317" t="s">
        <v>216</v>
      </c>
      <c r="B176" s="317"/>
      <c r="C176" s="72"/>
      <c r="D176" s="72"/>
      <c r="E176" s="72"/>
      <c r="F176" s="72"/>
      <c r="G176" s="72"/>
      <c r="H176" s="72"/>
      <c r="I176" s="72"/>
      <c r="J176" s="73"/>
      <c r="K176" s="73"/>
      <c r="L176" s="73"/>
    </row>
    <row r="177" spans="1:12" ht="12.75" customHeight="1" hidden="1">
      <c r="A177" s="316" t="s">
        <v>217</v>
      </c>
      <c r="B177" s="316"/>
      <c r="C177" s="74" t="s">
        <v>108</v>
      </c>
      <c r="D177" s="74" t="s">
        <v>107</v>
      </c>
      <c r="E177" s="74"/>
      <c r="F177" s="74"/>
      <c r="G177" s="74"/>
      <c r="H177" s="72"/>
      <c r="I177" s="74" t="s">
        <v>218</v>
      </c>
      <c r="J177" s="75"/>
      <c r="K177" s="75"/>
      <c r="L177" s="75"/>
    </row>
    <row r="178" spans="1:12" ht="12.75" customHeight="1" hidden="1">
      <c r="A178" s="316" t="s">
        <v>205</v>
      </c>
      <c r="B178" s="316"/>
      <c r="C178" s="74" t="s">
        <v>108</v>
      </c>
      <c r="D178" s="74" t="s">
        <v>107</v>
      </c>
      <c r="E178" s="74"/>
      <c r="F178" s="74"/>
      <c r="G178" s="74"/>
      <c r="H178" s="72"/>
      <c r="I178" s="74" t="s">
        <v>206</v>
      </c>
      <c r="J178" s="75"/>
      <c r="K178" s="75"/>
      <c r="L178" s="75"/>
    </row>
    <row r="179" spans="1:12" ht="12.75" customHeight="1" hidden="1">
      <c r="A179" s="316" t="s">
        <v>207</v>
      </c>
      <c r="B179" s="316"/>
      <c r="C179" s="74" t="s">
        <v>108</v>
      </c>
      <c r="D179" s="74" t="s">
        <v>107</v>
      </c>
      <c r="E179" s="74"/>
      <c r="F179" s="74"/>
      <c r="G179" s="74"/>
      <c r="H179" s="72"/>
      <c r="I179" s="74" t="s">
        <v>208</v>
      </c>
      <c r="J179" s="75"/>
      <c r="K179" s="75"/>
      <c r="L179" s="75"/>
    </row>
    <row r="180" spans="1:12" ht="12.75" customHeight="1" hidden="1">
      <c r="A180" s="316" t="s">
        <v>219</v>
      </c>
      <c r="B180" s="316"/>
      <c r="C180" s="74" t="s">
        <v>108</v>
      </c>
      <c r="D180" s="74" t="s">
        <v>107</v>
      </c>
      <c r="E180" s="74"/>
      <c r="F180" s="74"/>
      <c r="G180" s="74"/>
      <c r="H180" s="74"/>
      <c r="I180" s="74" t="s">
        <v>220</v>
      </c>
      <c r="J180" s="75"/>
      <c r="K180" s="75"/>
      <c r="L180" s="75"/>
    </row>
    <row r="181" spans="1:12" ht="12.75" customHeight="1" hidden="1">
      <c r="A181" s="316" t="s">
        <v>221</v>
      </c>
      <c r="B181" s="316"/>
      <c r="C181" s="74" t="s">
        <v>108</v>
      </c>
      <c r="D181" s="74" t="s">
        <v>107</v>
      </c>
      <c r="E181" s="74"/>
      <c r="F181" s="74"/>
      <c r="G181" s="74"/>
      <c r="H181" s="74"/>
      <c r="I181" s="74" t="s">
        <v>222</v>
      </c>
      <c r="J181" s="75"/>
      <c r="K181" s="75"/>
      <c r="L181" s="75"/>
    </row>
    <row r="182" spans="1:12" ht="12.75" customHeight="1" hidden="1">
      <c r="A182" s="315" t="s">
        <v>196</v>
      </c>
      <c r="B182" s="315"/>
      <c r="C182" s="74" t="s">
        <v>108</v>
      </c>
      <c r="D182" s="74" t="s">
        <v>107</v>
      </c>
      <c r="E182" s="74"/>
      <c r="F182" s="74"/>
      <c r="G182" s="74"/>
      <c r="H182" s="74"/>
      <c r="I182" s="74" t="s">
        <v>197</v>
      </c>
      <c r="J182" s="75"/>
      <c r="K182" s="75"/>
      <c r="L182" s="75"/>
    </row>
    <row r="183" spans="1:12" ht="12.75" customHeight="1" hidden="1">
      <c r="A183" s="315" t="s">
        <v>199</v>
      </c>
      <c r="B183" s="315"/>
      <c r="C183" s="74" t="s">
        <v>108</v>
      </c>
      <c r="D183" s="74" t="s">
        <v>107</v>
      </c>
      <c r="E183" s="74"/>
      <c r="F183" s="74"/>
      <c r="G183" s="74"/>
      <c r="H183" s="74"/>
      <c r="I183" s="74" t="s">
        <v>200</v>
      </c>
      <c r="J183" s="75"/>
      <c r="K183" s="75"/>
      <c r="L183" s="75"/>
    </row>
    <row r="184" spans="1:12" ht="12.75" customHeight="1" hidden="1">
      <c r="A184" s="315" t="s">
        <v>223</v>
      </c>
      <c r="B184" s="315"/>
      <c r="C184" s="74" t="s">
        <v>108</v>
      </c>
      <c r="D184" s="74" t="s">
        <v>107</v>
      </c>
      <c r="E184" s="74"/>
      <c r="F184" s="74"/>
      <c r="G184" s="74"/>
      <c r="H184" s="74"/>
      <c r="I184" s="74" t="s">
        <v>224</v>
      </c>
      <c r="J184" s="75"/>
      <c r="K184" s="75"/>
      <c r="L184" s="75"/>
    </row>
    <row r="185" spans="1:12" ht="12.75" customHeight="1" hidden="1">
      <c r="A185" s="315" t="s">
        <v>185</v>
      </c>
      <c r="B185" s="315"/>
      <c r="C185" s="74"/>
      <c r="D185" s="74"/>
      <c r="E185" s="74"/>
      <c r="F185" s="74"/>
      <c r="G185" s="74"/>
      <c r="H185" s="74"/>
      <c r="I185" s="74" t="s">
        <v>186</v>
      </c>
      <c r="J185" s="75">
        <f>'приложение 3'!G10</f>
        <v>0</v>
      </c>
      <c r="K185" s="75">
        <f>'приложение 3'!G21</f>
        <v>0</v>
      </c>
      <c r="L185" s="75">
        <f>'приложение 3'!G31</f>
        <v>0</v>
      </c>
    </row>
    <row r="186" spans="1:12" ht="12.75" customHeight="1" hidden="1">
      <c r="A186" s="315" t="s">
        <v>179</v>
      </c>
      <c r="B186" s="315"/>
      <c r="C186" s="72" t="s">
        <v>108</v>
      </c>
      <c r="D186" s="72" t="s">
        <v>107</v>
      </c>
      <c r="E186" s="74"/>
      <c r="F186" s="74"/>
      <c r="G186" s="74"/>
      <c r="H186" s="74"/>
      <c r="I186" s="74" t="s">
        <v>180</v>
      </c>
      <c r="J186" s="75"/>
      <c r="K186" s="75"/>
      <c r="L186" s="75"/>
    </row>
    <row r="187" spans="1:12" ht="12.75" customHeight="1" hidden="1">
      <c r="A187" s="315" t="s">
        <v>214</v>
      </c>
      <c r="B187" s="315"/>
      <c r="C187" s="72" t="s">
        <v>108</v>
      </c>
      <c r="D187" s="72" t="s">
        <v>107</v>
      </c>
      <c r="E187" s="74"/>
      <c r="F187" s="74"/>
      <c r="G187" s="74"/>
      <c r="H187" s="74"/>
      <c r="I187" s="74"/>
      <c r="J187" s="75"/>
      <c r="K187" s="75"/>
      <c r="L187" s="75"/>
    </row>
    <row r="188" spans="1:12" ht="12.75" customHeight="1" hidden="1">
      <c r="A188" s="315" t="s">
        <v>215</v>
      </c>
      <c r="B188" s="315"/>
      <c r="C188" s="72" t="s">
        <v>108</v>
      </c>
      <c r="D188" s="72" t="s">
        <v>107</v>
      </c>
      <c r="E188" s="74"/>
      <c r="F188" s="74"/>
      <c r="G188" s="74"/>
      <c r="H188" s="74"/>
      <c r="I188" s="74"/>
      <c r="J188" s="75"/>
      <c r="K188" s="75"/>
      <c r="L188" s="75"/>
    </row>
    <row r="189" spans="1:12" ht="19.5" customHeight="1">
      <c r="A189" s="315" t="s">
        <v>245</v>
      </c>
      <c r="B189" s="315"/>
      <c r="C189" s="72" t="s">
        <v>108</v>
      </c>
      <c r="D189" s="72" t="s">
        <v>107</v>
      </c>
      <c r="E189" s="74" t="s">
        <v>159</v>
      </c>
      <c r="F189" s="74" t="s">
        <v>176</v>
      </c>
      <c r="G189" s="74" t="s">
        <v>177</v>
      </c>
      <c r="H189" s="74" t="s">
        <v>125</v>
      </c>
      <c r="I189" s="74" t="s">
        <v>182</v>
      </c>
      <c r="J189" s="75">
        <v>240300</v>
      </c>
      <c r="K189" s="75">
        <v>273900</v>
      </c>
      <c r="L189" s="75">
        <v>302100</v>
      </c>
    </row>
    <row r="190" spans="1:12" ht="49.5" customHeight="1">
      <c r="A190" s="315" t="s">
        <v>209</v>
      </c>
      <c r="B190" s="315"/>
      <c r="C190" s="74" t="s">
        <v>108</v>
      </c>
      <c r="D190" s="74" t="s">
        <v>107</v>
      </c>
      <c r="E190" s="74" t="s">
        <v>159</v>
      </c>
      <c r="F190" s="74" t="s">
        <v>176</v>
      </c>
      <c r="G190" s="74" t="s">
        <v>177</v>
      </c>
      <c r="H190" s="74" t="s">
        <v>125</v>
      </c>
      <c r="I190" s="74" t="s">
        <v>244</v>
      </c>
      <c r="J190" s="75">
        <v>38200</v>
      </c>
      <c r="K190" s="75">
        <v>40300</v>
      </c>
      <c r="L190" s="73">
        <v>42300</v>
      </c>
    </row>
    <row r="191" spans="1:12" ht="15.75" customHeight="1">
      <c r="A191" s="318" t="s">
        <v>126</v>
      </c>
      <c r="B191" s="318"/>
      <c r="C191" s="69" t="s">
        <v>108</v>
      </c>
      <c r="D191" s="69" t="s">
        <v>107</v>
      </c>
      <c r="E191" s="69" t="s">
        <v>159</v>
      </c>
      <c r="F191" s="69" t="s">
        <v>176</v>
      </c>
      <c r="G191" s="69" t="s">
        <v>177</v>
      </c>
      <c r="H191" s="69" t="s">
        <v>127</v>
      </c>
      <c r="I191" s="69"/>
      <c r="J191" s="70">
        <f>SUM(J192:J201)</f>
        <v>360300</v>
      </c>
      <c r="K191" s="70">
        <f>SUM(K192:K201)</f>
        <v>480200</v>
      </c>
      <c r="L191" s="70">
        <f>SUM(L192:L201)</f>
        <v>480200</v>
      </c>
    </row>
    <row r="192" spans="1:12" ht="15.75" customHeight="1">
      <c r="A192" s="315" t="s">
        <v>225</v>
      </c>
      <c r="B192" s="315"/>
      <c r="C192" s="74" t="s">
        <v>108</v>
      </c>
      <c r="D192" s="74" t="s">
        <v>107</v>
      </c>
      <c r="E192" s="74" t="s">
        <v>159</v>
      </c>
      <c r="F192" s="74" t="s">
        <v>176</v>
      </c>
      <c r="G192" s="74" t="s">
        <v>177</v>
      </c>
      <c r="H192" s="74" t="s">
        <v>127</v>
      </c>
      <c r="I192" s="74" t="s">
        <v>258</v>
      </c>
      <c r="J192" s="75">
        <v>42700</v>
      </c>
      <c r="K192" s="75">
        <v>56900</v>
      </c>
      <c r="L192" s="75">
        <v>56900</v>
      </c>
    </row>
    <row r="193" spans="1:12" ht="15.75" customHeight="1">
      <c r="A193" s="315" t="s">
        <v>226</v>
      </c>
      <c r="B193" s="315"/>
      <c r="C193" s="74" t="s">
        <v>108</v>
      </c>
      <c r="D193" s="74" t="s">
        <v>107</v>
      </c>
      <c r="E193" s="74" t="s">
        <v>159</v>
      </c>
      <c r="F193" s="74" t="s">
        <v>176</v>
      </c>
      <c r="G193" s="74" t="s">
        <v>177</v>
      </c>
      <c r="H193" s="74" t="s">
        <v>127</v>
      </c>
      <c r="I193" s="74" t="s">
        <v>259</v>
      </c>
      <c r="J193" s="75">
        <v>317000</v>
      </c>
      <c r="K193" s="75">
        <v>422700</v>
      </c>
      <c r="L193" s="75">
        <v>422700</v>
      </c>
    </row>
    <row r="194" spans="1:12" ht="12.75" customHeight="1" hidden="1">
      <c r="A194" s="315" t="s">
        <v>227</v>
      </c>
      <c r="B194" s="315"/>
      <c r="C194" s="74" t="s">
        <v>108</v>
      </c>
      <c r="D194" s="74" t="s">
        <v>107</v>
      </c>
      <c r="E194" s="74"/>
      <c r="F194" s="74"/>
      <c r="G194" s="74"/>
      <c r="H194" s="74"/>
      <c r="I194" s="74"/>
      <c r="J194" s="75"/>
      <c r="K194" s="75"/>
      <c r="L194" s="75"/>
    </row>
    <row r="195" spans="1:12" ht="36.75" customHeight="1">
      <c r="A195" s="315" t="s">
        <v>228</v>
      </c>
      <c r="B195" s="315"/>
      <c r="C195" s="74" t="s">
        <v>108</v>
      </c>
      <c r="D195" s="74" t="s">
        <v>107</v>
      </c>
      <c r="E195" s="74" t="s">
        <v>159</v>
      </c>
      <c r="F195" s="74" t="s">
        <v>176</v>
      </c>
      <c r="G195" s="74" t="s">
        <v>177</v>
      </c>
      <c r="H195" s="74" t="s">
        <v>127</v>
      </c>
      <c r="I195" s="74" t="s">
        <v>182</v>
      </c>
      <c r="J195" s="75">
        <v>600</v>
      </c>
      <c r="K195" s="75">
        <v>600</v>
      </c>
      <c r="L195" s="75">
        <v>600</v>
      </c>
    </row>
    <row r="196" spans="1:12" ht="12.75" customHeight="1" hidden="1">
      <c r="A196" s="316" t="s">
        <v>221</v>
      </c>
      <c r="B196" s="316"/>
      <c r="C196" s="74" t="s">
        <v>108</v>
      </c>
      <c r="D196" s="74" t="s">
        <v>107</v>
      </c>
      <c r="E196" s="74"/>
      <c r="F196" s="74"/>
      <c r="G196" s="74"/>
      <c r="H196" s="74"/>
      <c r="I196" s="74" t="s">
        <v>222</v>
      </c>
      <c r="J196" s="75"/>
      <c r="K196" s="75"/>
      <c r="L196" s="75"/>
    </row>
    <row r="197" spans="1:12" ht="12.75" customHeight="1" hidden="1">
      <c r="A197" s="315" t="s">
        <v>196</v>
      </c>
      <c r="B197" s="315"/>
      <c r="C197" s="74" t="s">
        <v>108</v>
      </c>
      <c r="D197" s="74" t="s">
        <v>107</v>
      </c>
      <c r="E197" s="74"/>
      <c r="F197" s="74"/>
      <c r="G197" s="74"/>
      <c r="H197" s="74"/>
      <c r="I197" s="74" t="s">
        <v>197</v>
      </c>
      <c r="J197" s="75"/>
      <c r="K197" s="75"/>
      <c r="L197" s="75"/>
    </row>
    <row r="198" spans="1:12" ht="12.75" customHeight="1" hidden="1">
      <c r="A198" s="315" t="s">
        <v>199</v>
      </c>
      <c r="B198" s="315"/>
      <c r="C198" s="74" t="s">
        <v>108</v>
      </c>
      <c r="D198" s="74" t="s">
        <v>107</v>
      </c>
      <c r="E198" s="74"/>
      <c r="F198" s="74"/>
      <c r="G198" s="74"/>
      <c r="H198" s="74"/>
      <c r="I198" s="74" t="s">
        <v>200</v>
      </c>
      <c r="J198" s="75"/>
      <c r="K198" s="75"/>
      <c r="L198" s="75"/>
    </row>
    <row r="199" spans="1:12" ht="12.75" customHeight="1" hidden="1">
      <c r="A199" s="315" t="s">
        <v>199</v>
      </c>
      <c r="B199" s="315"/>
      <c r="C199" s="74" t="s">
        <v>108</v>
      </c>
      <c r="D199" s="74" t="s">
        <v>107</v>
      </c>
      <c r="E199" s="74"/>
      <c r="F199" s="74"/>
      <c r="G199" s="74"/>
      <c r="H199" s="74"/>
      <c r="I199" s="74" t="s">
        <v>200</v>
      </c>
      <c r="J199" s="75"/>
      <c r="K199" s="75"/>
      <c r="L199" s="75"/>
    </row>
    <row r="200" spans="1:12" ht="12.75" customHeight="1" hidden="1">
      <c r="A200" s="315" t="s">
        <v>185</v>
      </c>
      <c r="B200" s="315"/>
      <c r="C200" s="74" t="s">
        <v>108</v>
      </c>
      <c r="D200" s="74" t="s">
        <v>107</v>
      </c>
      <c r="E200" s="74"/>
      <c r="F200" s="74"/>
      <c r="G200" s="74"/>
      <c r="H200" s="74"/>
      <c r="I200" s="74" t="s">
        <v>186</v>
      </c>
      <c r="J200" s="75">
        <f>'приложение 3'!H10</f>
        <v>0</v>
      </c>
      <c r="K200" s="75">
        <f>'приложение 3'!H21</f>
        <v>0</v>
      </c>
      <c r="L200" s="75">
        <f>'приложение 3'!H31</f>
        <v>0</v>
      </c>
    </row>
    <row r="201" spans="1:12" ht="12.75" customHeight="1" hidden="1">
      <c r="A201" s="315" t="s">
        <v>215</v>
      </c>
      <c r="B201" s="315"/>
      <c r="C201" s="74" t="s">
        <v>108</v>
      </c>
      <c r="D201" s="74" t="s">
        <v>107</v>
      </c>
      <c r="E201" s="74"/>
      <c r="F201" s="74"/>
      <c r="G201" s="74"/>
      <c r="H201" s="74"/>
      <c r="I201" s="74"/>
      <c r="J201" s="75"/>
      <c r="K201" s="75"/>
      <c r="L201" s="75"/>
    </row>
    <row r="202" spans="1:12" ht="12.75" customHeight="1" hidden="1">
      <c r="A202" s="318" t="s">
        <v>229</v>
      </c>
      <c r="B202" s="318"/>
      <c r="C202" s="69" t="s">
        <v>108</v>
      </c>
      <c r="D202" s="69" t="s">
        <v>107</v>
      </c>
      <c r="E202" s="69" t="s">
        <v>108</v>
      </c>
      <c r="F202" s="69" t="s">
        <v>176</v>
      </c>
      <c r="G202" s="69" t="s">
        <v>177</v>
      </c>
      <c r="H202" s="69" t="s">
        <v>129</v>
      </c>
      <c r="I202" s="69"/>
      <c r="J202" s="70">
        <f>SUM(J204:J209)</f>
        <v>0</v>
      </c>
      <c r="K202" s="70">
        <f>SUM(K204:K209)</f>
        <v>0</v>
      </c>
      <c r="L202" s="70">
        <f>SUM(L204:L209)</f>
        <v>0</v>
      </c>
    </row>
    <row r="203" spans="1:12" ht="12.75" customHeight="1" hidden="1">
      <c r="A203" s="317" t="s">
        <v>216</v>
      </c>
      <c r="B203" s="317"/>
      <c r="C203" s="72"/>
      <c r="D203" s="72"/>
      <c r="E203" s="72"/>
      <c r="F203" s="72"/>
      <c r="G203" s="72"/>
      <c r="H203" s="72"/>
      <c r="I203" s="72"/>
      <c r="J203" s="73"/>
      <c r="K203" s="73"/>
      <c r="L203" s="73"/>
    </row>
    <row r="204" spans="1:12" ht="12.75" customHeight="1" hidden="1">
      <c r="A204" s="315" t="s">
        <v>246</v>
      </c>
      <c r="B204" s="315"/>
      <c r="C204" s="74" t="s">
        <v>108</v>
      </c>
      <c r="D204" s="74" t="s">
        <v>107</v>
      </c>
      <c r="E204" s="74"/>
      <c r="F204" s="74"/>
      <c r="G204" s="74"/>
      <c r="H204" s="74"/>
      <c r="I204" s="74" t="s">
        <v>182</v>
      </c>
      <c r="J204" s="75"/>
      <c r="K204" s="75"/>
      <c r="L204" s="75"/>
    </row>
    <row r="205" spans="1:12" ht="12.75" customHeight="1" hidden="1">
      <c r="A205" s="316" t="s">
        <v>207</v>
      </c>
      <c r="B205" s="316"/>
      <c r="C205" s="74" t="s">
        <v>108</v>
      </c>
      <c r="D205" s="74" t="s">
        <v>107</v>
      </c>
      <c r="E205" s="74"/>
      <c r="F205" s="74"/>
      <c r="G205" s="74"/>
      <c r="H205" s="72"/>
      <c r="I205" s="74" t="s">
        <v>208</v>
      </c>
      <c r="J205" s="75"/>
      <c r="K205" s="75"/>
      <c r="L205" s="75"/>
    </row>
    <row r="206" spans="1:12" ht="12.75" customHeight="1" hidden="1">
      <c r="A206" s="315" t="s">
        <v>231</v>
      </c>
      <c r="B206" s="315"/>
      <c r="C206" s="74" t="s">
        <v>108</v>
      </c>
      <c r="D206" s="74" t="s">
        <v>107</v>
      </c>
      <c r="E206" s="74"/>
      <c r="F206" s="74"/>
      <c r="G206" s="74"/>
      <c r="H206" s="74"/>
      <c r="I206" s="74" t="s">
        <v>232</v>
      </c>
      <c r="J206" s="75"/>
      <c r="K206" s="75"/>
      <c r="L206" s="75"/>
    </row>
    <row r="207" spans="1:12" ht="12.75" customHeight="1" hidden="1">
      <c r="A207" s="315" t="s">
        <v>179</v>
      </c>
      <c r="B207" s="315"/>
      <c r="C207" s="72" t="s">
        <v>108</v>
      </c>
      <c r="D207" s="72" t="s">
        <v>107</v>
      </c>
      <c r="E207" s="74"/>
      <c r="F207" s="74"/>
      <c r="G207" s="74"/>
      <c r="H207" s="74"/>
      <c r="I207" s="74" t="s">
        <v>180</v>
      </c>
      <c r="J207" s="75"/>
      <c r="K207" s="75"/>
      <c r="L207" s="75"/>
    </row>
    <row r="208" spans="1:12" ht="12.75" customHeight="1" hidden="1">
      <c r="A208" s="315" t="s">
        <v>214</v>
      </c>
      <c r="B208" s="315"/>
      <c r="C208" s="72" t="s">
        <v>108</v>
      </c>
      <c r="D208" s="72" t="s">
        <v>107</v>
      </c>
      <c r="E208" s="74"/>
      <c r="F208" s="74"/>
      <c r="G208" s="74"/>
      <c r="H208" s="74"/>
      <c r="I208" s="74"/>
      <c r="J208" s="75"/>
      <c r="K208" s="75"/>
      <c r="L208" s="75"/>
    </row>
    <row r="209" spans="1:12" ht="12.75" customHeight="1" hidden="1">
      <c r="A209" s="315" t="s">
        <v>215</v>
      </c>
      <c r="B209" s="315"/>
      <c r="C209" s="72" t="s">
        <v>108</v>
      </c>
      <c r="D209" s="72" t="s">
        <v>107</v>
      </c>
      <c r="E209" s="74"/>
      <c r="F209" s="74"/>
      <c r="G209" s="74"/>
      <c r="H209" s="74"/>
      <c r="I209" s="74"/>
      <c r="J209" s="75"/>
      <c r="K209" s="75"/>
      <c r="L209" s="75"/>
    </row>
    <row r="210" spans="1:12" ht="45.75" customHeight="1">
      <c r="A210" s="318" t="s">
        <v>130</v>
      </c>
      <c r="B210" s="318"/>
      <c r="C210" s="69" t="s">
        <v>108</v>
      </c>
      <c r="D210" s="69" t="s">
        <v>107</v>
      </c>
      <c r="E210" s="69" t="s">
        <v>159</v>
      </c>
      <c r="F210" s="69" t="s">
        <v>176</v>
      </c>
      <c r="G210" s="69" t="s">
        <v>177</v>
      </c>
      <c r="H210" s="69" t="s">
        <v>131</v>
      </c>
      <c r="I210" s="69"/>
      <c r="J210" s="70">
        <f>SUM(J212:J222)</f>
        <v>766800</v>
      </c>
      <c r="K210" s="70">
        <f>SUM(K212:K222)</f>
        <v>790300</v>
      </c>
      <c r="L210" s="70">
        <f>SUM(L212:L222)</f>
        <v>879300</v>
      </c>
    </row>
    <row r="211" spans="1:12" ht="15.75" customHeight="1">
      <c r="A211" s="317" t="s">
        <v>216</v>
      </c>
      <c r="B211" s="317"/>
      <c r="C211" s="69"/>
      <c r="D211" s="69"/>
      <c r="E211" s="69" t="s">
        <v>159</v>
      </c>
      <c r="F211" s="69"/>
      <c r="G211" s="69"/>
      <c r="H211" s="69"/>
      <c r="I211" s="69"/>
      <c r="J211" s="70"/>
      <c r="K211" s="70"/>
      <c r="L211" s="70"/>
    </row>
    <row r="212" spans="1:12" ht="27.75" customHeight="1">
      <c r="A212" s="315" t="s">
        <v>233</v>
      </c>
      <c r="B212" s="315"/>
      <c r="C212" s="74" t="s">
        <v>108</v>
      </c>
      <c r="D212" s="74" t="s">
        <v>107</v>
      </c>
      <c r="E212" s="72" t="s">
        <v>159</v>
      </c>
      <c r="F212" s="72" t="s">
        <v>176</v>
      </c>
      <c r="G212" s="72" t="s">
        <v>177</v>
      </c>
      <c r="H212" s="72" t="s">
        <v>131</v>
      </c>
      <c r="I212" s="74" t="s">
        <v>182</v>
      </c>
      <c r="J212" s="73">
        <f>199700+100000</f>
        <v>299700</v>
      </c>
      <c r="K212" s="73">
        <f>181300+110000</f>
        <v>291300</v>
      </c>
      <c r="L212" s="73">
        <f>210500+130000</f>
        <v>340500</v>
      </c>
    </row>
    <row r="213" spans="1:12" ht="12.75" customHeight="1" hidden="1">
      <c r="A213" s="316" t="s">
        <v>207</v>
      </c>
      <c r="B213" s="316"/>
      <c r="C213" s="74" t="s">
        <v>108</v>
      </c>
      <c r="D213" s="74" t="s">
        <v>107</v>
      </c>
      <c r="E213" s="74"/>
      <c r="F213" s="72" t="s">
        <v>176</v>
      </c>
      <c r="G213" s="72" t="s">
        <v>177</v>
      </c>
      <c r="H213" s="72" t="s">
        <v>131</v>
      </c>
      <c r="I213" s="74" t="s">
        <v>208</v>
      </c>
      <c r="J213" s="73"/>
      <c r="K213" s="73"/>
      <c r="L213" s="73"/>
    </row>
    <row r="214" spans="1:12" ht="12.75" customHeight="1" hidden="1">
      <c r="A214" s="316" t="s">
        <v>221</v>
      </c>
      <c r="B214" s="316"/>
      <c r="C214" s="74" t="s">
        <v>108</v>
      </c>
      <c r="D214" s="74" t="s">
        <v>107</v>
      </c>
      <c r="E214" s="74"/>
      <c r="F214" s="72" t="s">
        <v>176</v>
      </c>
      <c r="G214" s="72" t="s">
        <v>177</v>
      </c>
      <c r="H214" s="72" t="s">
        <v>131</v>
      </c>
      <c r="I214" s="74" t="s">
        <v>222</v>
      </c>
      <c r="J214" s="73"/>
      <c r="K214" s="73"/>
      <c r="L214" s="73"/>
    </row>
    <row r="215" spans="1:12" ht="12.75" customHeight="1" hidden="1">
      <c r="A215" s="315" t="s">
        <v>196</v>
      </c>
      <c r="B215" s="315"/>
      <c r="C215" s="74" t="s">
        <v>108</v>
      </c>
      <c r="D215" s="74" t="s">
        <v>107</v>
      </c>
      <c r="E215" s="74"/>
      <c r="F215" s="72" t="s">
        <v>176</v>
      </c>
      <c r="G215" s="72" t="s">
        <v>177</v>
      </c>
      <c r="H215" s="72" t="s">
        <v>131</v>
      </c>
      <c r="I215" s="74" t="s">
        <v>197</v>
      </c>
      <c r="J215" s="73"/>
      <c r="K215" s="73"/>
      <c r="L215" s="73"/>
    </row>
    <row r="216" spans="1:12" ht="12.75" customHeight="1" hidden="1">
      <c r="A216" s="315" t="s">
        <v>199</v>
      </c>
      <c r="B216" s="315"/>
      <c r="C216" s="74" t="s">
        <v>108</v>
      </c>
      <c r="D216" s="74" t="s">
        <v>107</v>
      </c>
      <c r="E216" s="74"/>
      <c r="F216" s="72" t="s">
        <v>176</v>
      </c>
      <c r="G216" s="72" t="s">
        <v>177</v>
      </c>
      <c r="H216" s="72" t="s">
        <v>131</v>
      </c>
      <c r="I216" s="74" t="s">
        <v>200</v>
      </c>
      <c r="J216" s="73"/>
      <c r="K216" s="73"/>
      <c r="L216" s="73"/>
    </row>
    <row r="217" spans="1:12" ht="12.75" customHeight="1" hidden="1">
      <c r="A217" s="315" t="s">
        <v>185</v>
      </c>
      <c r="B217" s="315"/>
      <c r="C217" s="74" t="s">
        <v>108</v>
      </c>
      <c r="D217" s="74" t="s">
        <v>107</v>
      </c>
      <c r="E217" s="74"/>
      <c r="F217" s="72" t="s">
        <v>176</v>
      </c>
      <c r="G217" s="72" t="s">
        <v>177</v>
      </c>
      <c r="H217" s="72" t="s">
        <v>131</v>
      </c>
      <c r="I217" s="74" t="s">
        <v>186</v>
      </c>
      <c r="J217" s="75">
        <f>'приложение 3'!I10</f>
        <v>0</v>
      </c>
      <c r="K217" s="75">
        <f>'приложение 3'!I21</f>
        <v>0</v>
      </c>
      <c r="L217" s="75">
        <f>'приложение 3'!I31</f>
        <v>0</v>
      </c>
    </row>
    <row r="218" spans="1:12" ht="48.75" customHeight="1">
      <c r="A218" s="315" t="s">
        <v>234</v>
      </c>
      <c r="B218" s="315"/>
      <c r="C218" s="74" t="s">
        <v>108</v>
      </c>
      <c r="D218" s="74" t="s">
        <v>107</v>
      </c>
      <c r="E218" s="74" t="s">
        <v>159</v>
      </c>
      <c r="F218" s="72" t="s">
        <v>176</v>
      </c>
      <c r="G218" s="72" t="s">
        <v>177</v>
      </c>
      <c r="H218" s="72" t="s">
        <v>131</v>
      </c>
      <c r="I218" s="74" t="s">
        <v>235</v>
      </c>
      <c r="J218" s="75">
        <v>467100</v>
      </c>
      <c r="K218" s="75">
        <v>499000</v>
      </c>
      <c r="L218" s="75">
        <v>538800</v>
      </c>
    </row>
    <row r="219" spans="1:12" ht="12.75" customHeight="1" hidden="1">
      <c r="A219" s="315" t="s">
        <v>236</v>
      </c>
      <c r="B219" s="315"/>
      <c r="C219" s="74" t="s">
        <v>108</v>
      </c>
      <c r="D219" s="74" t="s">
        <v>107</v>
      </c>
      <c r="E219" s="74"/>
      <c r="F219" s="74"/>
      <c r="G219" s="74"/>
      <c r="H219" s="74"/>
      <c r="I219" s="74" t="s">
        <v>237</v>
      </c>
      <c r="J219" s="75"/>
      <c r="K219" s="75"/>
      <c r="L219" s="75"/>
    </row>
    <row r="220" spans="1:12" ht="12.75" customHeight="1" hidden="1">
      <c r="A220" s="315" t="s">
        <v>179</v>
      </c>
      <c r="B220" s="315"/>
      <c r="C220" s="72" t="s">
        <v>108</v>
      </c>
      <c r="D220" s="72" t="s">
        <v>107</v>
      </c>
      <c r="E220" s="74"/>
      <c r="F220" s="74"/>
      <c r="G220" s="74"/>
      <c r="H220" s="74"/>
      <c r="I220" s="74" t="s">
        <v>180</v>
      </c>
      <c r="J220" s="75"/>
      <c r="K220" s="75"/>
      <c r="L220" s="75"/>
    </row>
    <row r="221" spans="1:12" ht="12.75" customHeight="1" hidden="1">
      <c r="A221" s="315" t="s">
        <v>214</v>
      </c>
      <c r="B221" s="315"/>
      <c r="C221" s="72" t="s">
        <v>108</v>
      </c>
      <c r="D221" s="72" t="s">
        <v>107</v>
      </c>
      <c r="E221" s="74"/>
      <c r="F221" s="74"/>
      <c r="G221" s="74"/>
      <c r="H221" s="74"/>
      <c r="I221" s="74"/>
      <c r="J221" s="75"/>
      <c r="K221" s="75"/>
      <c r="L221" s="75"/>
    </row>
    <row r="222" spans="1:12" ht="12.75" customHeight="1" hidden="1">
      <c r="A222" s="315" t="s">
        <v>215</v>
      </c>
      <c r="B222" s="315"/>
      <c r="C222" s="72" t="s">
        <v>108</v>
      </c>
      <c r="D222" s="72" t="s">
        <v>107</v>
      </c>
      <c r="E222" s="74"/>
      <c r="F222" s="74"/>
      <c r="G222" s="74"/>
      <c r="H222" s="74"/>
      <c r="I222" s="74"/>
      <c r="J222" s="75"/>
      <c r="K222" s="75"/>
      <c r="L222" s="75"/>
    </row>
    <row r="223" spans="1:12" s="96" customFormat="1" ht="37.5" customHeight="1">
      <c r="A223" s="320" t="s">
        <v>248</v>
      </c>
      <c r="B223" s="320"/>
      <c r="C223" s="58" t="s">
        <v>108</v>
      </c>
      <c r="D223" s="58" t="s">
        <v>107</v>
      </c>
      <c r="E223" s="58" t="s">
        <v>159</v>
      </c>
      <c r="F223" s="58" t="s">
        <v>176</v>
      </c>
      <c r="G223" s="58" t="s">
        <v>249</v>
      </c>
      <c r="H223" s="58"/>
      <c r="I223" s="58"/>
      <c r="J223" s="59">
        <f>J224+J236</f>
        <v>500000</v>
      </c>
      <c r="K223" s="59">
        <f>K224+K228+K231</f>
        <v>0</v>
      </c>
      <c r="L223" s="59">
        <f>L224+L228+L231</f>
        <v>0</v>
      </c>
    </row>
    <row r="224" spans="1:12" ht="108" customHeight="1">
      <c r="A224" s="343" t="s">
        <v>250</v>
      </c>
      <c r="B224" s="343"/>
      <c r="C224" s="102" t="s">
        <v>108</v>
      </c>
      <c r="D224" s="102" t="s">
        <v>107</v>
      </c>
      <c r="E224" s="102" t="s">
        <v>159</v>
      </c>
      <c r="F224" s="102" t="s">
        <v>176</v>
      </c>
      <c r="G224" s="102" t="s">
        <v>249</v>
      </c>
      <c r="H224" s="102" t="s">
        <v>123</v>
      </c>
      <c r="I224" s="102"/>
      <c r="J224" s="103">
        <f>J226+J227</f>
        <v>439300</v>
      </c>
      <c r="K224" s="103">
        <f>K226+K227</f>
        <v>0</v>
      </c>
      <c r="L224" s="103">
        <f>L226+L227</f>
        <v>0</v>
      </c>
    </row>
    <row r="225" spans="1:12" ht="12.75" customHeight="1" hidden="1">
      <c r="A225" s="344" t="s">
        <v>70</v>
      </c>
      <c r="B225" s="344"/>
      <c r="C225" s="102"/>
      <c r="D225" s="102"/>
      <c r="E225" s="102"/>
      <c r="F225" s="102"/>
      <c r="G225" s="102"/>
      <c r="H225" s="102"/>
      <c r="I225" s="102"/>
      <c r="J225" s="103"/>
      <c r="K225" s="103"/>
      <c r="L225" s="103"/>
    </row>
    <row r="226" spans="1:12" ht="122.25" customHeight="1">
      <c r="A226" s="339" t="s">
        <v>251</v>
      </c>
      <c r="B226" s="339"/>
      <c r="C226" s="86" t="s">
        <v>108</v>
      </c>
      <c r="D226" s="86" t="s">
        <v>107</v>
      </c>
      <c r="E226" s="104" t="s">
        <v>159</v>
      </c>
      <c r="F226" s="104" t="s">
        <v>176</v>
      </c>
      <c r="G226" s="104" t="s">
        <v>249</v>
      </c>
      <c r="H226" s="104" t="s">
        <v>123</v>
      </c>
      <c r="I226" s="105" t="s">
        <v>269</v>
      </c>
      <c r="J226" s="106">
        <v>439300</v>
      </c>
      <c r="K226" s="103"/>
      <c r="L226" s="103"/>
    </row>
    <row r="227" spans="1:12" ht="12.75" customHeight="1" hidden="1">
      <c r="A227" s="339" t="s">
        <v>215</v>
      </c>
      <c r="B227" s="339"/>
      <c r="C227" s="88" t="s">
        <v>108</v>
      </c>
      <c r="D227" s="88" t="s">
        <v>107</v>
      </c>
      <c r="E227" s="86"/>
      <c r="F227" s="86"/>
      <c r="G227" s="86"/>
      <c r="H227" s="86"/>
      <c r="I227" s="86"/>
      <c r="J227" s="103"/>
      <c r="K227" s="103"/>
      <c r="L227" s="103"/>
    </row>
    <row r="228" spans="1:12" ht="12.75" customHeight="1" hidden="1">
      <c r="A228" s="341" t="s">
        <v>253</v>
      </c>
      <c r="B228" s="341"/>
      <c r="C228" s="102" t="s">
        <v>108</v>
      </c>
      <c r="D228" s="102" t="s">
        <v>107</v>
      </c>
      <c r="E228" s="102" t="s">
        <v>108</v>
      </c>
      <c r="F228" s="102" t="s">
        <v>176</v>
      </c>
      <c r="G228" s="102" t="s">
        <v>249</v>
      </c>
      <c r="H228" s="102" t="s">
        <v>125</v>
      </c>
      <c r="I228" s="102"/>
      <c r="J228" s="107">
        <f>J229+J230</f>
        <v>0</v>
      </c>
      <c r="K228" s="107">
        <f>K229+K230</f>
        <v>0</v>
      </c>
      <c r="L228" s="107">
        <f>L229+L230</f>
        <v>0</v>
      </c>
    </row>
    <row r="229" spans="1:12" ht="12.75" customHeight="1" hidden="1">
      <c r="A229" s="321" t="s">
        <v>219</v>
      </c>
      <c r="B229" s="321"/>
      <c r="C229" s="86" t="s">
        <v>108</v>
      </c>
      <c r="D229" s="86" t="s">
        <v>107</v>
      </c>
      <c r="E229" s="86"/>
      <c r="F229" s="86"/>
      <c r="G229" s="86"/>
      <c r="H229" s="86"/>
      <c r="I229" s="86" t="s">
        <v>220</v>
      </c>
      <c r="J229" s="87"/>
      <c r="K229" s="87"/>
      <c r="L229" s="87"/>
    </row>
    <row r="230" spans="1:12" ht="12.75" customHeight="1" hidden="1">
      <c r="A230" s="321" t="s">
        <v>205</v>
      </c>
      <c r="B230" s="321"/>
      <c r="C230" s="86" t="s">
        <v>108</v>
      </c>
      <c r="D230" s="86" t="s">
        <v>107</v>
      </c>
      <c r="E230" s="86"/>
      <c r="F230" s="86"/>
      <c r="G230" s="86"/>
      <c r="H230" s="88"/>
      <c r="I230" s="86" t="s">
        <v>206</v>
      </c>
      <c r="J230" s="87"/>
      <c r="K230" s="87"/>
      <c r="L230" s="87"/>
    </row>
    <row r="231" spans="1:12" ht="12.75" customHeight="1" hidden="1">
      <c r="A231" s="342" t="s">
        <v>126</v>
      </c>
      <c r="B231" s="342"/>
      <c r="C231" s="108" t="s">
        <v>108</v>
      </c>
      <c r="D231" s="108" t="s">
        <v>107</v>
      </c>
      <c r="E231" s="102" t="s">
        <v>108</v>
      </c>
      <c r="F231" s="102" t="s">
        <v>176</v>
      </c>
      <c r="G231" s="102" t="s">
        <v>249</v>
      </c>
      <c r="H231" s="108" t="s">
        <v>127</v>
      </c>
      <c r="I231" s="108"/>
      <c r="J231" s="109">
        <f>SUM(J232:J234)</f>
        <v>0</v>
      </c>
      <c r="K231" s="109">
        <f>SUM(K232:K234)</f>
        <v>0</v>
      </c>
      <c r="L231" s="109">
        <f>SUM(L232:L234)</f>
        <v>0</v>
      </c>
    </row>
    <row r="232" spans="1:12" ht="12.75" customHeight="1" hidden="1">
      <c r="A232" s="339" t="s">
        <v>225</v>
      </c>
      <c r="B232" s="339"/>
      <c r="C232" s="86" t="s">
        <v>108</v>
      </c>
      <c r="D232" s="86" t="s">
        <v>107</v>
      </c>
      <c r="E232" s="86"/>
      <c r="F232" s="86"/>
      <c r="G232" s="86"/>
      <c r="H232" s="88"/>
      <c r="I232" s="86"/>
      <c r="J232" s="87"/>
      <c r="K232" s="87"/>
      <c r="L232" s="87"/>
    </row>
    <row r="233" spans="1:12" ht="12.75" customHeight="1" hidden="1">
      <c r="A233" s="339" t="s">
        <v>226</v>
      </c>
      <c r="B233" s="339"/>
      <c r="C233" s="86" t="s">
        <v>108</v>
      </c>
      <c r="D233" s="86" t="s">
        <v>107</v>
      </c>
      <c r="E233" s="86"/>
      <c r="F233" s="86"/>
      <c r="G233" s="86"/>
      <c r="H233" s="88"/>
      <c r="I233" s="86"/>
      <c r="J233" s="87"/>
      <c r="K233" s="87"/>
      <c r="L233" s="87"/>
    </row>
    <row r="234" spans="1:12" ht="12.75" customHeight="1" hidden="1">
      <c r="A234" s="339" t="s">
        <v>231</v>
      </c>
      <c r="B234" s="339"/>
      <c r="C234" s="86" t="s">
        <v>108</v>
      </c>
      <c r="D234" s="86" t="s">
        <v>107</v>
      </c>
      <c r="E234" s="86"/>
      <c r="F234" s="86"/>
      <c r="G234" s="86"/>
      <c r="H234" s="86"/>
      <c r="I234" s="86" t="s">
        <v>232</v>
      </c>
      <c r="J234" s="87"/>
      <c r="K234" s="87"/>
      <c r="L234" s="87"/>
    </row>
    <row r="235" spans="1:12" ht="12.75" customHeight="1" hidden="1">
      <c r="A235" s="340" t="s">
        <v>270</v>
      </c>
      <c r="B235" s="340"/>
      <c r="C235" s="110" t="s">
        <v>106</v>
      </c>
      <c r="D235" s="110" t="s">
        <v>107</v>
      </c>
      <c r="E235" s="110" t="s">
        <v>108</v>
      </c>
      <c r="F235" s="110" t="s">
        <v>176</v>
      </c>
      <c r="G235" s="110" t="s">
        <v>261</v>
      </c>
      <c r="H235" s="111" t="s">
        <v>129</v>
      </c>
      <c r="I235" s="111" t="s">
        <v>232</v>
      </c>
      <c r="J235" s="112"/>
      <c r="K235" s="112"/>
      <c r="L235" s="112"/>
    </row>
    <row r="236" spans="1:12" s="40" customFormat="1" ht="93.75" customHeight="1">
      <c r="A236" s="341" t="s">
        <v>250</v>
      </c>
      <c r="B236" s="341"/>
      <c r="C236" s="102" t="s">
        <v>108</v>
      </c>
      <c r="D236" s="102" t="s">
        <v>107</v>
      </c>
      <c r="E236" s="102" t="s">
        <v>159</v>
      </c>
      <c r="F236" s="102" t="s">
        <v>268</v>
      </c>
      <c r="G236" s="102" t="s">
        <v>249</v>
      </c>
      <c r="H236" s="102" t="s">
        <v>125</v>
      </c>
      <c r="I236" s="102"/>
      <c r="J236" s="107">
        <f>J237+J238</f>
        <v>60700</v>
      </c>
      <c r="K236" s="107">
        <f>K237+K238</f>
        <v>0</v>
      </c>
      <c r="L236" s="107">
        <f>L237+L238</f>
        <v>0</v>
      </c>
    </row>
    <row r="237" spans="1:12" s="40" customFormat="1" ht="102.75" customHeight="1">
      <c r="A237" s="321" t="s">
        <v>255</v>
      </c>
      <c r="B237" s="321"/>
      <c r="C237" s="86" t="s">
        <v>108</v>
      </c>
      <c r="D237" s="86" t="s">
        <v>107</v>
      </c>
      <c r="E237" s="86" t="s">
        <v>159</v>
      </c>
      <c r="F237" s="86" t="s">
        <v>268</v>
      </c>
      <c r="G237" s="86" t="s">
        <v>249</v>
      </c>
      <c r="H237" s="86" t="s">
        <v>125</v>
      </c>
      <c r="I237" s="86" t="s">
        <v>256</v>
      </c>
      <c r="J237" s="87">
        <v>50000</v>
      </c>
      <c r="K237" s="87"/>
      <c r="L237" s="87"/>
    </row>
    <row r="238" spans="1:12" s="40" customFormat="1" ht="71.25" customHeight="1">
      <c r="A238" s="321" t="s">
        <v>205</v>
      </c>
      <c r="B238" s="321"/>
      <c r="C238" s="86" t="s">
        <v>108</v>
      </c>
      <c r="D238" s="86" t="s">
        <v>107</v>
      </c>
      <c r="E238" s="86" t="s">
        <v>159</v>
      </c>
      <c r="F238" s="86" t="s">
        <v>268</v>
      </c>
      <c r="G238" s="86" t="s">
        <v>249</v>
      </c>
      <c r="H238" s="88" t="s">
        <v>125</v>
      </c>
      <c r="I238" s="86" t="s">
        <v>257</v>
      </c>
      <c r="J238" s="87">
        <v>10700</v>
      </c>
      <c r="K238" s="87"/>
      <c r="L238" s="87"/>
    </row>
    <row r="239" spans="1:12" s="96" customFormat="1" ht="67.5" customHeight="1">
      <c r="A239" s="320" t="s">
        <v>262</v>
      </c>
      <c r="B239" s="320"/>
      <c r="C239" s="58" t="s">
        <v>263</v>
      </c>
      <c r="D239" s="58" t="s">
        <v>107</v>
      </c>
      <c r="E239" s="92" t="s">
        <v>159</v>
      </c>
      <c r="F239" s="92" t="s">
        <v>264</v>
      </c>
      <c r="G239" s="92" t="s">
        <v>265</v>
      </c>
      <c r="H239" s="92"/>
      <c r="I239" s="92"/>
      <c r="J239" s="59">
        <f>J240+J241+J244+J245+J246+J250+J256+J260+J269+J278+J285+J290</f>
        <v>3368200</v>
      </c>
      <c r="K239" s="59">
        <f>K240+K241+K244+K245+K246+K250+K256+K260+K269+K278+K285+K290</f>
        <v>3510000</v>
      </c>
      <c r="L239" s="59">
        <f>L240+L241+L244+L245+L246+L250+L256+L260+L269+L278+L285+L290</f>
        <v>3510000</v>
      </c>
    </row>
    <row r="240" spans="1:12" ht="24" customHeight="1">
      <c r="A240" s="318" t="s">
        <v>105</v>
      </c>
      <c r="B240" s="318"/>
      <c r="C240" s="69" t="s">
        <v>263</v>
      </c>
      <c r="D240" s="69" t="s">
        <v>107</v>
      </c>
      <c r="E240" s="69" t="s">
        <v>159</v>
      </c>
      <c r="F240" s="69" t="s">
        <v>264</v>
      </c>
      <c r="G240" s="69" t="s">
        <v>265</v>
      </c>
      <c r="H240" s="69" t="s">
        <v>109</v>
      </c>
      <c r="I240" s="69"/>
      <c r="J240" s="70">
        <v>1500000</v>
      </c>
      <c r="K240" s="70">
        <v>1510000</v>
      </c>
      <c r="L240" s="70">
        <v>1510000</v>
      </c>
    </row>
    <row r="241" spans="1:12" ht="12.75" customHeight="1" hidden="1">
      <c r="A241" s="318" t="s">
        <v>110</v>
      </c>
      <c r="B241" s="318"/>
      <c r="C241" s="69" t="s">
        <v>263</v>
      </c>
      <c r="D241" s="69" t="s">
        <v>107</v>
      </c>
      <c r="E241" s="69" t="s">
        <v>108</v>
      </c>
      <c r="F241" s="69" t="s">
        <v>264</v>
      </c>
      <c r="G241" s="69" t="s">
        <v>265</v>
      </c>
      <c r="H241" s="69" t="s">
        <v>111</v>
      </c>
      <c r="I241" s="69"/>
      <c r="J241" s="70">
        <f>J243</f>
        <v>0</v>
      </c>
      <c r="K241" s="70">
        <f>K243</f>
        <v>0</v>
      </c>
      <c r="L241" s="70">
        <f>L243</f>
        <v>0</v>
      </c>
    </row>
    <row r="242" spans="1:12" ht="12.75" customHeight="1" hidden="1">
      <c r="A242" s="317" t="s">
        <v>70</v>
      </c>
      <c r="B242" s="317"/>
      <c r="C242" s="69"/>
      <c r="D242" s="69"/>
      <c r="E242" s="69"/>
      <c r="F242" s="69"/>
      <c r="G242" s="69"/>
      <c r="H242" s="69"/>
      <c r="I242" s="69"/>
      <c r="J242" s="70"/>
      <c r="K242" s="70"/>
      <c r="L242" s="70"/>
    </row>
    <row r="243" spans="1:12" ht="12.75" customHeight="1" hidden="1">
      <c r="A243" s="315" t="s">
        <v>185</v>
      </c>
      <c r="B243" s="315"/>
      <c r="C243" s="72" t="s">
        <v>263</v>
      </c>
      <c r="D243" s="72" t="s">
        <v>107</v>
      </c>
      <c r="E243" s="74"/>
      <c r="F243" s="74"/>
      <c r="G243" s="74"/>
      <c r="H243" s="74"/>
      <c r="I243" s="74" t="s">
        <v>186</v>
      </c>
      <c r="J243" s="75"/>
      <c r="K243" s="75"/>
      <c r="L243" s="75"/>
    </row>
    <row r="244" spans="1:12" ht="42.75" customHeight="1">
      <c r="A244" s="318" t="s">
        <v>112</v>
      </c>
      <c r="B244" s="318"/>
      <c r="C244" s="69" t="s">
        <v>263</v>
      </c>
      <c r="D244" s="69" t="s">
        <v>107</v>
      </c>
      <c r="E244" s="69" t="s">
        <v>159</v>
      </c>
      <c r="F244" s="69" t="s">
        <v>264</v>
      </c>
      <c r="G244" s="69" t="s">
        <v>265</v>
      </c>
      <c r="H244" s="69" t="s">
        <v>113</v>
      </c>
      <c r="I244" s="69"/>
      <c r="J244" s="70">
        <v>450100</v>
      </c>
      <c r="K244" s="70">
        <v>475000</v>
      </c>
      <c r="L244" s="70">
        <v>475000</v>
      </c>
    </row>
    <row r="245" spans="1:12" ht="24" customHeight="1">
      <c r="A245" s="318" t="s">
        <v>114</v>
      </c>
      <c r="B245" s="318"/>
      <c r="C245" s="69" t="s">
        <v>263</v>
      </c>
      <c r="D245" s="69" t="s">
        <v>107</v>
      </c>
      <c r="E245" s="69" t="s">
        <v>159</v>
      </c>
      <c r="F245" s="69" t="s">
        <v>264</v>
      </c>
      <c r="G245" s="69" t="s">
        <v>265</v>
      </c>
      <c r="H245" s="69" t="s">
        <v>115</v>
      </c>
      <c r="I245" s="69"/>
      <c r="J245" s="70">
        <v>9500</v>
      </c>
      <c r="K245" s="70">
        <v>9500</v>
      </c>
      <c r="L245" s="70">
        <v>9500</v>
      </c>
    </row>
    <row r="246" spans="1:12" ht="20.25" customHeight="1">
      <c r="A246" s="318" t="s">
        <v>116</v>
      </c>
      <c r="B246" s="318"/>
      <c r="C246" s="69" t="s">
        <v>263</v>
      </c>
      <c r="D246" s="69" t="s">
        <v>107</v>
      </c>
      <c r="E246" s="69" t="s">
        <v>159</v>
      </c>
      <c r="F246" s="69" t="s">
        <v>264</v>
      </c>
      <c r="G246" s="69" t="s">
        <v>265</v>
      </c>
      <c r="H246" s="69" t="s">
        <v>117</v>
      </c>
      <c r="I246" s="69"/>
      <c r="J246" s="70">
        <f>J248+J249</f>
        <v>0</v>
      </c>
      <c r="K246" s="70">
        <f>K248+K249</f>
        <v>0</v>
      </c>
      <c r="L246" s="70">
        <f>L248+L249</f>
        <v>0</v>
      </c>
    </row>
    <row r="247" spans="1:12" ht="15.75" customHeight="1">
      <c r="A247" s="317" t="s">
        <v>70</v>
      </c>
      <c r="B247" s="317"/>
      <c r="C247" s="69"/>
      <c r="D247" s="69"/>
      <c r="E247" s="69"/>
      <c r="F247" s="69"/>
      <c r="G247" s="69"/>
      <c r="H247" s="69"/>
      <c r="I247" s="69"/>
      <c r="J247" s="70"/>
      <c r="K247" s="70"/>
      <c r="L247" s="70"/>
    </row>
    <row r="248" spans="1:12" s="116" customFormat="1" ht="60.75" customHeight="1">
      <c r="A248" s="329" t="s">
        <v>185</v>
      </c>
      <c r="B248" s="329"/>
      <c r="C248" s="113" t="s">
        <v>263</v>
      </c>
      <c r="D248" s="113" t="s">
        <v>107</v>
      </c>
      <c r="E248" s="114" t="s">
        <v>108</v>
      </c>
      <c r="F248" s="114" t="s">
        <v>264</v>
      </c>
      <c r="G248" s="114" t="s">
        <v>265</v>
      </c>
      <c r="H248" s="114" t="s">
        <v>117</v>
      </c>
      <c r="I248" s="114" t="s">
        <v>186</v>
      </c>
      <c r="J248" s="115"/>
      <c r="K248" s="115"/>
      <c r="L248" s="115"/>
    </row>
    <row r="249" spans="1:12" ht="15.75" customHeight="1">
      <c r="A249" s="315" t="s">
        <v>187</v>
      </c>
      <c r="B249" s="315"/>
      <c r="C249" s="72" t="s">
        <v>263</v>
      </c>
      <c r="D249" s="72" t="s">
        <v>107</v>
      </c>
      <c r="E249" s="74" t="s">
        <v>108</v>
      </c>
      <c r="F249" s="74" t="s">
        <v>264</v>
      </c>
      <c r="G249" s="74" t="s">
        <v>265</v>
      </c>
      <c r="H249" s="74" t="s">
        <v>117</v>
      </c>
      <c r="I249" s="74" t="s">
        <v>182</v>
      </c>
      <c r="J249" s="75"/>
      <c r="K249" s="75"/>
      <c r="L249" s="75"/>
    </row>
    <row r="250" spans="1:12" ht="12.75" customHeight="1" hidden="1">
      <c r="A250" s="318" t="s">
        <v>118</v>
      </c>
      <c r="B250" s="318"/>
      <c r="C250" s="69" t="s">
        <v>263</v>
      </c>
      <c r="D250" s="69" t="s">
        <v>107</v>
      </c>
      <c r="E250" s="69" t="s">
        <v>108</v>
      </c>
      <c r="F250" s="69" t="s">
        <v>264</v>
      </c>
      <c r="G250" s="69" t="s">
        <v>265</v>
      </c>
      <c r="H250" s="69" t="s">
        <v>119</v>
      </c>
      <c r="I250" s="69"/>
      <c r="J250" s="70">
        <f>J252+J253+J254+J255</f>
        <v>0</v>
      </c>
      <c r="K250" s="70">
        <f>K252+K253+K254+K255</f>
        <v>0</v>
      </c>
      <c r="L250" s="70">
        <f>L252+L253+L254+L255</f>
        <v>0</v>
      </c>
    </row>
    <row r="251" spans="1:12" ht="12.75" customHeight="1" hidden="1">
      <c r="A251" s="317" t="s">
        <v>70</v>
      </c>
      <c r="B251" s="317"/>
      <c r="C251" s="69"/>
      <c r="D251" s="69"/>
      <c r="E251" s="69"/>
      <c r="F251" s="69"/>
      <c r="G251" s="69"/>
      <c r="H251" s="69"/>
      <c r="I251" s="69"/>
      <c r="J251" s="70"/>
      <c r="K251" s="70"/>
      <c r="L251" s="70"/>
    </row>
    <row r="252" spans="1:12" ht="12.75" customHeight="1" hidden="1">
      <c r="A252" s="315" t="s">
        <v>188</v>
      </c>
      <c r="B252" s="315"/>
      <c r="C252" s="74" t="s">
        <v>263</v>
      </c>
      <c r="D252" s="74" t="s">
        <v>107</v>
      </c>
      <c r="E252" s="74"/>
      <c r="F252" s="74"/>
      <c r="G252" s="74"/>
      <c r="H252" s="74"/>
      <c r="I252" s="74" t="s">
        <v>189</v>
      </c>
      <c r="J252" s="75"/>
      <c r="K252" s="75"/>
      <c r="L252" s="75"/>
    </row>
    <row r="253" spans="1:12" ht="12.75" customHeight="1" hidden="1">
      <c r="A253" s="315" t="s">
        <v>190</v>
      </c>
      <c r="B253" s="315"/>
      <c r="C253" s="74" t="s">
        <v>263</v>
      </c>
      <c r="D253" s="74" t="s">
        <v>107</v>
      </c>
      <c r="E253" s="74"/>
      <c r="F253" s="74"/>
      <c r="G253" s="74"/>
      <c r="H253" s="74"/>
      <c r="I253" s="74" t="s">
        <v>191</v>
      </c>
      <c r="J253" s="75"/>
      <c r="K253" s="75"/>
      <c r="L253" s="75"/>
    </row>
    <row r="254" spans="1:12" ht="12.75" customHeight="1" hidden="1">
      <c r="A254" s="315" t="s">
        <v>192</v>
      </c>
      <c r="B254" s="315"/>
      <c r="C254" s="74" t="s">
        <v>263</v>
      </c>
      <c r="D254" s="74" t="s">
        <v>107</v>
      </c>
      <c r="E254" s="74"/>
      <c r="F254" s="74"/>
      <c r="G254" s="74"/>
      <c r="H254" s="74"/>
      <c r="I254" s="74" t="s">
        <v>193</v>
      </c>
      <c r="J254" s="75"/>
      <c r="K254" s="75"/>
      <c r="L254" s="75"/>
    </row>
    <row r="255" spans="1:12" ht="12.75" customHeight="1" hidden="1">
      <c r="A255" s="315" t="s">
        <v>194</v>
      </c>
      <c r="B255" s="315"/>
      <c r="C255" s="74" t="s">
        <v>263</v>
      </c>
      <c r="D255" s="74" t="s">
        <v>107</v>
      </c>
      <c r="E255" s="74"/>
      <c r="F255" s="74"/>
      <c r="G255" s="74"/>
      <c r="H255" s="74"/>
      <c r="I255" s="74" t="s">
        <v>195</v>
      </c>
      <c r="J255" s="75"/>
      <c r="K255" s="75"/>
      <c r="L255" s="75"/>
    </row>
    <row r="256" spans="1:12" ht="12.75" customHeight="1" hidden="1">
      <c r="A256" s="318" t="s">
        <v>120</v>
      </c>
      <c r="B256" s="318"/>
      <c r="C256" s="69" t="s">
        <v>263</v>
      </c>
      <c r="D256" s="69" t="s">
        <v>107</v>
      </c>
      <c r="E256" s="69" t="s">
        <v>108</v>
      </c>
      <c r="F256" s="69" t="s">
        <v>264</v>
      </c>
      <c r="G256" s="69" t="s">
        <v>265</v>
      </c>
      <c r="H256" s="69" t="s">
        <v>121</v>
      </c>
      <c r="I256" s="69"/>
      <c r="J256" s="70">
        <f>SUM(J258:J259)</f>
        <v>0</v>
      </c>
      <c r="K256" s="70">
        <f>SUM(K258:K259)</f>
        <v>0</v>
      </c>
      <c r="L256" s="70">
        <f>SUM(L258:L259)</f>
        <v>0</v>
      </c>
    </row>
    <row r="257" spans="1:12" ht="12.75" customHeight="1" hidden="1">
      <c r="A257" s="317" t="s">
        <v>70</v>
      </c>
      <c r="B257" s="317"/>
      <c r="C257" s="69"/>
      <c r="D257" s="69"/>
      <c r="E257" s="69"/>
      <c r="F257" s="69"/>
      <c r="G257" s="69"/>
      <c r="H257" s="69"/>
      <c r="I257" s="69"/>
      <c r="J257" s="70"/>
      <c r="K257" s="70"/>
      <c r="L257" s="70"/>
    </row>
    <row r="258" spans="1:12" ht="12.75" customHeight="1" hidden="1">
      <c r="A258" s="315" t="s">
        <v>196</v>
      </c>
      <c r="B258" s="315"/>
      <c r="C258" s="74" t="s">
        <v>263</v>
      </c>
      <c r="D258" s="74" t="s">
        <v>107</v>
      </c>
      <c r="E258" s="74"/>
      <c r="F258" s="74"/>
      <c r="G258" s="74"/>
      <c r="H258" s="74"/>
      <c r="I258" s="74" t="s">
        <v>197</v>
      </c>
      <c r="J258" s="75"/>
      <c r="K258" s="75"/>
      <c r="L258" s="75"/>
    </row>
    <row r="259" spans="1:12" ht="12.75" customHeight="1" hidden="1">
      <c r="A259" s="315" t="s">
        <v>266</v>
      </c>
      <c r="B259" s="315"/>
      <c r="C259" s="74" t="s">
        <v>263</v>
      </c>
      <c r="D259" s="74" t="s">
        <v>107</v>
      </c>
      <c r="E259" s="74"/>
      <c r="F259" s="74"/>
      <c r="G259" s="74"/>
      <c r="H259" s="74"/>
      <c r="I259" s="74" t="s">
        <v>182</v>
      </c>
      <c r="J259" s="75"/>
      <c r="K259" s="75"/>
      <c r="L259" s="75"/>
    </row>
    <row r="260" spans="1:12" ht="38.25" customHeight="1">
      <c r="A260" s="318" t="s">
        <v>122</v>
      </c>
      <c r="B260" s="318"/>
      <c r="C260" s="69" t="s">
        <v>263</v>
      </c>
      <c r="D260" s="69" t="s">
        <v>107</v>
      </c>
      <c r="E260" s="69" t="s">
        <v>108</v>
      </c>
      <c r="F260" s="69" t="s">
        <v>264</v>
      </c>
      <c r="G260" s="69" t="s">
        <v>265</v>
      </c>
      <c r="H260" s="69" t="s">
        <v>123</v>
      </c>
      <c r="I260" s="69"/>
      <c r="J260" s="70">
        <f>SUM(J262:J267)</f>
        <v>342300</v>
      </c>
      <c r="K260" s="70">
        <f>SUM(K262:K267)</f>
        <v>310000</v>
      </c>
      <c r="L260" s="70">
        <f>SUM(L262:L267)</f>
        <v>310000</v>
      </c>
    </row>
    <row r="261" spans="1:12" ht="12.75" customHeight="1" hidden="1">
      <c r="A261" s="317" t="s">
        <v>70</v>
      </c>
      <c r="B261" s="317"/>
      <c r="C261" s="72"/>
      <c r="D261" s="72"/>
      <c r="E261" s="72"/>
      <c r="F261" s="72"/>
      <c r="G261" s="72"/>
      <c r="H261" s="72"/>
      <c r="I261" s="72"/>
      <c r="J261" s="73"/>
      <c r="K261" s="73"/>
      <c r="L261" s="73"/>
    </row>
    <row r="262" spans="1:12" ht="12.75" customHeight="1" hidden="1">
      <c r="A262" s="315" t="s">
        <v>201</v>
      </c>
      <c r="B262" s="315"/>
      <c r="C262" s="74" t="s">
        <v>263</v>
      </c>
      <c r="D262" s="74" t="s">
        <v>107</v>
      </c>
      <c r="E262" s="74"/>
      <c r="F262" s="74"/>
      <c r="G262" s="74"/>
      <c r="H262" s="72"/>
      <c r="I262" s="74" t="s">
        <v>171</v>
      </c>
      <c r="J262" s="73"/>
      <c r="K262" s="73"/>
      <c r="L262" s="73"/>
    </row>
    <row r="263" spans="1:12" ht="113.25" customHeight="1">
      <c r="A263" s="315" t="s">
        <v>271</v>
      </c>
      <c r="B263" s="315"/>
      <c r="C263" s="74" t="s">
        <v>263</v>
      </c>
      <c r="D263" s="74" t="s">
        <v>107</v>
      </c>
      <c r="E263" s="74" t="s">
        <v>108</v>
      </c>
      <c r="F263" s="74" t="s">
        <v>264</v>
      </c>
      <c r="G263" s="74" t="s">
        <v>265</v>
      </c>
      <c r="H263" s="72" t="s">
        <v>123</v>
      </c>
      <c r="I263" s="74" t="s">
        <v>242</v>
      </c>
      <c r="J263" s="75">
        <v>150000</v>
      </c>
      <c r="K263" s="75">
        <v>150000</v>
      </c>
      <c r="L263" s="75">
        <v>150000</v>
      </c>
    </row>
    <row r="264" spans="1:12" ht="12.75" customHeight="1" hidden="1">
      <c r="A264" s="315" t="s">
        <v>204</v>
      </c>
      <c r="B264" s="315"/>
      <c r="C264" s="74" t="s">
        <v>263</v>
      </c>
      <c r="D264" s="74" t="s">
        <v>107</v>
      </c>
      <c r="E264" s="74"/>
      <c r="F264" s="74"/>
      <c r="G264" s="74"/>
      <c r="H264" s="72"/>
      <c r="I264" s="74" t="s">
        <v>182</v>
      </c>
      <c r="J264" s="73"/>
      <c r="K264" s="73"/>
      <c r="L264" s="73"/>
    </row>
    <row r="265" spans="1:12" ht="12.75" customHeight="1" hidden="1">
      <c r="A265" s="316" t="s">
        <v>205</v>
      </c>
      <c r="B265" s="316"/>
      <c r="C265" s="74" t="s">
        <v>263</v>
      </c>
      <c r="D265" s="74" t="s">
        <v>107</v>
      </c>
      <c r="E265" s="74"/>
      <c r="F265" s="74"/>
      <c r="G265" s="74"/>
      <c r="H265" s="72"/>
      <c r="I265" s="74" t="s">
        <v>206</v>
      </c>
      <c r="J265" s="73"/>
      <c r="K265" s="73"/>
      <c r="L265" s="73"/>
    </row>
    <row r="266" spans="1:12" ht="12.75" customHeight="1" hidden="1">
      <c r="A266" s="316" t="s">
        <v>207</v>
      </c>
      <c r="B266" s="316"/>
      <c r="C266" s="74" t="s">
        <v>263</v>
      </c>
      <c r="D266" s="74" t="s">
        <v>107</v>
      </c>
      <c r="E266" s="74"/>
      <c r="F266" s="74"/>
      <c r="G266" s="74"/>
      <c r="H266" s="72"/>
      <c r="I266" s="74" t="s">
        <v>208</v>
      </c>
      <c r="J266" s="73"/>
      <c r="K266" s="73"/>
      <c r="L266" s="73"/>
    </row>
    <row r="267" spans="1:12" ht="40.5" customHeight="1">
      <c r="A267" s="315" t="s">
        <v>213</v>
      </c>
      <c r="B267" s="315"/>
      <c r="C267" s="74" t="s">
        <v>263</v>
      </c>
      <c r="D267" s="74" t="s">
        <v>107</v>
      </c>
      <c r="E267" s="74" t="s">
        <v>108</v>
      </c>
      <c r="F267" s="74" t="s">
        <v>264</v>
      </c>
      <c r="G267" s="74" t="s">
        <v>265</v>
      </c>
      <c r="H267" s="72" t="s">
        <v>123</v>
      </c>
      <c r="I267" s="74" t="s">
        <v>182</v>
      </c>
      <c r="J267" s="75">
        <v>192300</v>
      </c>
      <c r="K267" s="75">
        <v>160000</v>
      </c>
      <c r="L267" s="75">
        <v>160000</v>
      </c>
    </row>
    <row r="268" spans="1:12" ht="12.75" customHeight="1" hidden="1">
      <c r="A268" s="315" t="s">
        <v>215</v>
      </c>
      <c r="B268" s="315"/>
      <c r="C268" s="72" t="s">
        <v>263</v>
      </c>
      <c r="D268" s="72" t="s">
        <v>107</v>
      </c>
      <c r="E268" s="74"/>
      <c r="F268" s="74"/>
      <c r="G268" s="74"/>
      <c r="H268" s="74"/>
      <c r="I268" s="74"/>
      <c r="J268" s="73"/>
      <c r="K268" s="73"/>
      <c r="L268" s="73"/>
    </row>
    <row r="269" spans="1:12" ht="27.75" customHeight="1">
      <c r="A269" s="318" t="s">
        <v>124</v>
      </c>
      <c r="B269" s="318"/>
      <c r="C269" s="69" t="s">
        <v>263</v>
      </c>
      <c r="D269" s="69" t="s">
        <v>107</v>
      </c>
      <c r="E269" s="69" t="s">
        <v>108</v>
      </c>
      <c r="F269" s="69" t="s">
        <v>264</v>
      </c>
      <c r="G269" s="69" t="s">
        <v>265</v>
      </c>
      <c r="H269" s="69" t="s">
        <v>125</v>
      </c>
      <c r="I269" s="69"/>
      <c r="J269" s="70">
        <f>J270+J271+J272+J273+J274+J275+J276+J277</f>
        <v>200000</v>
      </c>
      <c r="K269" s="70">
        <f>SUM(K271:K277)</f>
        <v>210000</v>
      </c>
      <c r="L269" s="70">
        <f>SUM(L271:L277)</f>
        <v>210000</v>
      </c>
    </row>
    <row r="270" spans="1:12" ht="12.75" customHeight="1" hidden="1">
      <c r="A270" s="317" t="s">
        <v>216</v>
      </c>
      <c r="B270" s="317"/>
      <c r="C270" s="72"/>
      <c r="D270" s="72"/>
      <c r="E270" s="72"/>
      <c r="F270" s="72"/>
      <c r="G270" s="72"/>
      <c r="H270" s="72"/>
      <c r="I270" s="72"/>
      <c r="J270" s="73"/>
      <c r="K270" s="73"/>
      <c r="L270" s="73"/>
    </row>
    <row r="271" spans="1:12" ht="12.75" customHeight="1" hidden="1">
      <c r="A271" s="316" t="s">
        <v>217</v>
      </c>
      <c r="B271" s="316"/>
      <c r="C271" s="74" t="s">
        <v>263</v>
      </c>
      <c r="D271" s="74" t="s">
        <v>107</v>
      </c>
      <c r="E271" s="74"/>
      <c r="F271" s="74"/>
      <c r="G271" s="74"/>
      <c r="H271" s="72"/>
      <c r="I271" s="74" t="s">
        <v>218</v>
      </c>
      <c r="J271" s="75"/>
      <c r="K271" s="75"/>
      <c r="L271" s="75"/>
    </row>
    <row r="272" spans="1:12" ht="12.75" customHeight="1" hidden="1">
      <c r="A272" s="316" t="s">
        <v>205</v>
      </c>
      <c r="B272" s="316"/>
      <c r="C272" s="74" t="s">
        <v>263</v>
      </c>
      <c r="D272" s="74" t="s">
        <v>107</v>
      </c>
      <c r="E272" s="74"/>
      <c r="F272" s="74"/>
      <c r="G272" s="74"/>
      <c r="H272" s="72"/>
      <c r="I272" s="74" t="s">
        <v>206</v>
      </c>
      <c r="J272" s="75"/>
      <c r="K272" s="75"/>
      <c r="L272" s="75"/>
    </row>
    <row r="273" spans="1:12" ht="12.75" customHeight="1" hidden="1">
      <c r="A273" s="316" t="s">
        <v>207</v>
      </c>
      <c r="B273" s="316"/>
      <c r="C273" s="74" t="s">
        <v>263</v>
      </c>
      <c r="D273" s="74" t="s">
        <v>107</v>
      </c>
      <c r="E273" s="74"/>
      <c r="F273" s="74"/>
      <c r="G273" s="74"/>
      <c r="H273" s="72"/>
      <c r="I273" s="74" t="s">
        <v>208</v>
      </c>
      <c r="J273" s="75"/>
      <c r="K273" s="75"/>
      <c r="L273" s="75"/>
    </row>
    <row r="274" spans="1:12" ht="12.75" customHeight="1" hidden="1">
      <c r="A274" s="315" t="s">
        <v>223</v>
      </c>
      <c r="B274" s="315"/>
      <c r="C274" s="74" t="s">
        <v>263</v>
      </c>
      <c r="D274" s="74" t="s">
        <v>107</v>
      </c>
      <c r="E274" s="74"/>
      <c r="F274" s="74"/>
      <c r="G274" s="74"/>
      <c r="H274" s="74"/>
      <c r="I274" s="74" t="s">
        <v>224</v>
      </c>
      <c r="J274" s="75"/>
      <c r="K274" s="75"/>
      <c r="L274" s="75"/>
    </row>
    <row r="275" spans="1:12" ht="12.75" customHeight="1" hidden="1">
      <c r="A275" s="315" t="s">
        <v>185</v>
      </c>
      <c r="B275" s="315"/>
      <c r="C275" s="74"/>
      <c r="D275" s="74"/>
      <c r="E275" s="74"/>
      <c r="F275" s="74"/>
      <c r="G275" s="74"/>
      <c r="H275" s="74"/>
      <c r="I275" s="74" t="s">
        <v>186</v>
      </c>
      <c r="J275" s="75"/>
      <c r="K275" s="75"/>
      <c r="L275" s="75"/>
    </row>
    <row r="276" spans="1:12" ht="12.75" customHeight="1" hidden="1">
      <c r="A276" s="315" t="s">
        <v>215</v>
      </c>
      <c r="B276" s="315"/>
      <c r="C276" s="72" t="s">
        <v>263</v>
      </c>
      <c r="D276" s="72" t="s">
        <v>107</v>
      </c>
      <c r="E276" s="74"/>
      <c r="F276" s="74"/>
      <c r="G276" s="74"/>
      <c r="H276" s="74"/>
      <c r="I276" s="74"/>
      <c r="J276" s="75"/>
      <c r="K276" s="75"/>
      <c r="L276" s="75"/>
    </row>
    <row r="277" spans="1:12" ht="24.75" customHeight="1">
      <c r="A277" s="315" t="s">
        <v>245</v>
      </c>
      <c r="B277" s="315"/>
      <c r="C277" s="72" t="s">
        <v>263</v>
      </c>
      <c r="D277" s="72" t="s">
        <v>107</v>
      </c>
      <c r="E277" s="74" t="s">
        <v>108</v>
      </c>
      <c r="F277" s="74" t="s">
        <v>264</v>
      </c>
      <c r="G277" s="74" t="s">
        <v>265</v>
      </c>
      <c r="H277" s="72" t="s">
        <v>125</v>
      </c>
      <c r="I277" s="74" t="s">
        <v>182</v>
      </c>
      <c r="J277" s="75">
        <v>200000</v>
      </c>
      <c r="K277" s="75">
        <v>210000</v>
      </c>
      <c r="L277" s="75">
        <v>210000</v>
      </c>
    </row>
    <row r="278" spans="1:12" ht="15.75" customHeight="1">
      <c r="A278" s="318" t="s">
        <v>126</v>
      </c>
      <c r="B278" s="318"/>
      <c r="C278" s="69" t="s">
        <v>263</v>
      </c>
      <c r="D278" s="69" t="s">
        <v>107</v>
      </c>
      <c r="E278" s="69" t="s">
        <v>108</v>
      </c>
      <c r="F278" s="69" t="s">
        <v>264</v>
      </c>
      <c r="G278" s="69" t="s">
        <v>265</v>
      </c>
      <c r="H278" s="69" t="s">
        <v>127</v>
      </c>
      <c r="I278" s="69"/>
      <c r="J278" s="70">
        <f>SUM(J279:J284)</f>
        <v>100500</v>
      </c>
      <c r="K278" s="70">
        <f>SUM(K279:K284)</f>
        <v>100500</v>
      </c>
      <c r="L278" s="70">
        <f>SUM(L279:L284)</f>
        <v>100500</v>
      </c>
    </row>
    <row r="279" spans="1:12" ht="12.75" customHeight="1" hidden="1">
      <c r="A279" s="315" t="s">
        <v>225</v>
      </c>
      <c r="B279" s="315"/>
      <c r="C279" s="74" t="s">
        <v>263</v>
      </c>
      <c r="D279" s="74" t="s">
        <v>107</v>
      </c>
      <c r="E279" s="74"/>
      <c r="F279" s="74"/>
      <c r="G279" s="74"/>
      <c r="H279" s="72"/>
      <c r="I279" s="74"/>
      <c r="J279" s="75"/>
      <c r="K279" s="75"/>
      <c r="L279" s="75"/>
    </row>
    <row r="280" spans="1:12" ht="12.75" customHeight="1" hidden="1">
      <c r="A280" s="315" t="s">
        <v>227</v>
      </c>
      <c r="B280" s="315"/>
      <c r="C280" s="74" t="s">
        <v>263</v>
      </c>
      <c r="D280" s="74" t="s">
        <v>107</v>
      </c>
      <c r="E280" s="74"/>
      <c r="F280" s="74"/>
      <c r="G280" s="74"/>
      <c r="H280" s="74"/>
      <c r="I280" s="74"/>
      <c r="J280" s="75"/>
      <c r="K280" s="75"/>
      <c r="L280" s="75"/>
    </row>
    <row r="281" spans="1:12" ht="15.75" customHeight="1">
      <c r="A281" s="315" t="s">
        <v>226</v>
      </c>
      <c r="B281" s="315"/>
      <c r="C281" s="74" t="s">
        <v>263</v>
      </c>
      <c r="D281" s="74" t="s">
        <v>107</v>
      </c>
      <c r="E281" s="74" t="s">
        <v>108</v>
      </c>
      <c r="F281" s="74" t="s">
        <v>264</v>
      </c>
      <c r="G281" s="74" t="s">
        <v>265</v>
      </c>
      <c r="H281" s="74" t="s">
        <v>127</v>
      </c>
      <c r="I281" s="74" t="s">
        <v>258</v>
      </c>
      <c r="J281" s="75">
        <v>500</v>
      </c>
      <c r="K281" s="75">
        <v>500</v>
      </c>
      <c r="L281" s="75">
        <v>500</v>
      </c>
    </row>
    <row r="282" spans="1:12" ht="40.5" customHeight="1">
      <c r="A282" s="315" t="s">
        <v>272</v>
      </c>
      <c r="B282" s="315"/>
      <c r="C282" s="74" t="s">
        <v>263</v>
      </c>
      <c r="D282" s="74" t="s">
        <v>107</v>
      </c>
      <c r="E282" s="74" t="s">
        <v>108</v>
      </c>
      <c r="F282" s="74" t="s">
        <v>264</v>
      </c>
      <c r="G282" s="74" t="s">
        <v>265</v>
      </c>
      <c r="H282" s="72" t="s">
        <v>273</v>
      </c>
      <c r="I282" s="74" t="s">
        <v>182</v>
      </c>
      <c r="J282" s="75">
        <v>100000</v>
      </c>
      <c r="K282" s="75">
        <v>100000</v>
      </c>
      <c r="L282" s="75">
        <v>100000</v>
      </c>
    </row>
    <row r="283" spans="1:12" ht="12.75" customHeight="1" hidden="1">
      <c r="A283" s="315" t="s">
        <v>185</v>
      </c>
      <c r="B283" s="315"/>
      <c r="C283" s="74"/>
      <c r="D283" s="74"/>
      <c r="E283" s="74"/>
      <c r="F283" s="74"/>
      <c r="G283" s="74"/>
      <c r="H283" s="74"/>
      <c r="I283" s="74" t="s">
        <v>186</v>
      </c>
      <c r="J283" s="75"/>
      <c r="K283" s="75"/>
      <c r="L283" s="75"/>
    </row>
    <row r="284" spans="1:12" ht="12.75" customHeight="1" hidden="1">
      <c r="A284" s="315" t="s">
        <v>215</v>
      </c>
      <c r="B284" s="315"/>
      <c r="C284" s="74"/>
      <c r="D284" s="74"/>
      <c r="E284" s="74"/>
      <c r="F284" s="74"/>
      <c r="G284" s="74"/>
      <c r="H284" s="74"/>
      <c r="I284" s="74"/>
      <c r="J284" s="75"/>
      <c r="K284" s="75"/>
      <c r="L284" s="75"/>
    </row>
    <row r="285" spans="1:12" ht="47.25" customHeight="1">
      <c r="A285" s="318" t="s">
        <v>128</v>
      </c>
      <c r="B285" s="318"/>
      <c r="C285" s="69" t="s">
        <v>263</v>
      </c>
      <c r="D285" s="69" t="s">
        <v>107</v>
      </c>
      <c r="E285" s="69" t="s">
        <v>108</v>
      </c>
      <c r="F285" s="69" t="s">
        <v>264</v>
      </c>
      <c r="G285" s="69" t="s">
        <v>265</v>
      </c>
      <c r="H285" s="69" t="s">
        <v>129</v>
      </c>
      <c r="I285" s="69"/>
      <c r="J285" s="70">
        <f>SUM(J287:J289)</f>
        <v>353600</v>
      </c>
      <c r="K285" s="70">
        <f>SUM(K287:K289)</f>
        <v>450000</v>
      </c>
      <c r="L285" s="70">
        <f>SUM(L287:L289)</f>
        <v>450000</v>
      </c>
    </row>
    <row r="286" spans="1:12" ht="12.75" customHeight="1" hidden="1">
      <c r="A286" s="317" t="s">
        <v>216</v>
      </c>
      <c r="B286" s="317"/>
      <c r="C286" s="72"/>
      <c r="D286" s="72"/>
      <c r="E286" s="72"/>
      <c r="F286" s="72"/>
      <c r="G286" s="72"/>
      <c r="H286" s="72"/>
      <c r="I286" s="72"/>
      <c r="J286" s="73"/>
      <c r="K286" s="73"/>
      <c r="L286" s="73"/>
    </row>
    <row r="287" spans="1:12" ht="80.25" customHeight="1">
      <c r="A287" s="315" t="s">
        <v>274</v>
      </c>
      <c r="B287" s="315"/>
      <c r="C287" s="74" t="s">
        <v>263</v>
      </c>
      <c r="D287" s="74" t="s">
        <v>107</v>
      </c>
      <c r="E287" s="74" t="s">
        <v>108</v>
      </c>
      <c r="F287" s="74" t="s">
        <v>264</v>
      </c>
      <c r="G287" s="74" t="s">
        <v>265</v>
      </c>
      <c r="H287" s="72" t="s">
        <v>129</v>
      </c>
      <c r="I287" s="74" t="s">
        <v>182</v>
      </c>
      <c r="J287" s="75">
        <v>353600</v>
      </c>
      <c r="K287" s="75">
        <v>450000</v>
      </c>
      <c r="L287" s="75">
        <v>450000</v>
      </c>
    </row>
    <row r="288" spans="1:12" ht="12.75" customHeight="1" hidden="1">
      <c r="A288" s="316" t="s">
        <v>207</v>
      </c>
      <c r="B288" s="316"/>
      <c r="C288" s="74" t="s">
        <v>263</v>
      </c>
      <c r="D288" s="74" t="s">
        <v>107</v>
      </c>
      <c r="E288" s="74"/>
      <c r="F288" s="74"/>
      <c r="G288" s="74"/>
      <c r="H288" s="72"/>
      <c r="I288" s="74" t="s">
        <v>208</v>
      </c>
      <c r="J288" s="75"/>
      <c r="K288" s="75"/>
      <c r="L288" s="75"/>
    </row>
    <row r="289" spans="1:12" ht="12.75" customHeight="1" hidden="1">
      <c r="A289" s="315" t="s">
        <v>215</v>
      </c>
      <c r="B289" s="315"/>
      <c r="C289" s="74"/>
      <c r="D289" s="74"/>
      <c r="E289" s="74"/>
      <c r="F289" s="74"/>
      <c r="G289" s="74"/>
      <c r="H289" s="74"/>
      <c r="I289" s="74"/>
      <c r="J289" s="75"/>
      <c r="K289" s="75"/>
      <c r="L289" s="75"/>
    </row>
    <row r="290" spans="1:12" ht="44.25" customHeight="1">
      <c r="A290" s="318" t="s">
        <v>130</v>
      </c>
      <c r="B290" s="318"/>
      <c r="C290" s="69" t="s">
        <v>263</v>
      </c>
      <c r="D290" s="69" t="s">
        <v>107</v>
      </c>
      <c r="E290" s="69" t="s">
        <v>108</v>
      </c>
      <c r="F290" s="69" t="s">
        <v>264</v>
      </c>
      <c r="G290" s="69" t="s">
        <v>265</v>
      </c>
      <c r="H290" s="69" t="s">
        <v>131</v>
      </c>
      <c r="I290" s="69"/>
      <c r="J290" s="70">
        <f>SUM(J292:J296)</f>
        <v>412200</v>
      </c>
      <c r="K290" s="70">
        <f>SUM(K292:K296)</f>
        <v>445000</v>
      </c>
      <c r="L290" s="70">
        <f>SUM(L292:L296)</f>
        <v>445000</v>
      </c>
    </row>
    <row r="291" spans="1:12" ht="12.75" customHeight="1" hidden="1">
      <c r="A291" s="317" t="s">
        <v>216</v>
      </c>
      <c r="B291" s="317"/>
      <c r="C291" s="69"/>
      <c r="D291" s="69"/>
      <c r="E291" s="69"/>
      <c r="F291" s="69"/>
      <c r="G291" s="69"/>
      <c r="H291" s="69"/>
      <c r="I291" s="69"/>
      <c r="J291" s="70"/>
      <c r="K291" s="70"/>
      <c r="L291" s="70"/>
    </row>
    <row r="292" spans="1:12" ht="25.5" customHeight="1">
      <c r="A292" s="315" t="s">
        <v>233</v>
      </c>
      <c r="B292" s="315"/>
      <c r="C292" s="74" t="s">
        <v>263</v>
      </c>
      <c r="D292" s="74" t="s">
        <v>107</v>
      </c>
      <c r="E292" s="74" t="s">
        <v>108</v>
      </c>
      <c r="F292" s="74" t="s">
        <v>264</v>
      </c>
      <c r="G292" s="74" t="s">
        <v>265</v>
      </c>
      <c r="H292" s="72" t="s">
        <v>131</v>
      </c>
      <c r="I292" s="74" t="s">
        <v>182</v>
      </c>
      <c r="J292" s="70">
        <v>202200</v>
      </c>
      <c r="K292" s="70">
        <v>225000</v>
      </c>
      <c r="L292" s="70">
        <v>225000</v>
      </c>
    </row>
    <row r="293" spans="1:12" ht="12.75" customHeight="1" hidden="1">
      <c r="A293" s="316" t="s">
        <v>207</v>
      </c>
      <c r="B293" s="316"/>
      <c r="C293" s="74" t="s">
        <v>263</v>
      </c>
      <c r="D293" s="74" t="s">
        <v>107</v>
      </c>
      <c r="E293" s="74"/>
      <c r="F293" s="74"/>
      <c r="G293" s="74"/>
      <c r="H293" s="72"/>
      <c r="I293" s="74" t="s">
        <v>208</v>
      </c>
      <c r="J293" s="73"/>
      <c r="K293" s="73"/>
      <c r="L293" s="73"/>
    </row>
    <row r="294" spans="1:12" ht="12.75" customHeight="1" hidden="1">
      <c r="A294" s="315" t="s">
        <v>185</v>
      </c>
      <c r="B294" s="315"/>
      <c r="C294" s="74" t="s">
        <v>263</v>
      </c>
      <c r="D294" s="74" t="s">
        <v>107</v>
      </c>
      <c r="E294" s="74"/>
      <c r="F294" s="74"/>
      <c r="G294" s="74"/>
      <c r="H294" s="74"/>
      <c r="I294" s="74" t="s">
        <v>186</v>
      </c>
      <c r="J294" s="75"/>
      <c r="K294" s="75"/>
      <c r="L294" s="75"/>
    </row>
    <row r="295" spans="1:12" ht="50.25" customHeight="1">
      <c r="A295" s="315" t="s">
        <v>234</v>
      </c>
      <c r="B295" s="315"/>
      <c r="C295" s="74" t="s">
        <v>263</v>
      </c>
      <c r="D295" s="74" t="s">
        <v>107</v>
      </c>
      <c r="E295" s="74" t="s">
        <v>108</v>
      </c>
      <c r="F295" s="74" t="s">
        <v>264</v>
      </c>
      <c r="G295" s="74" t="s">
        <v>265</v>
      </c>
      <c r="H295" s="72" t="s">
        <v>131</v>
      </c>
      <c r="I295" s="74" t="s">
        <v>235</v>
      </c>
      <c r="J295" s="75">
        <v>210000</v>
      </c>
      <c r="K295" s="75">
        <v>220000</v>
      </c>
      <c r="L295" s="75">
        <v>220000</v>
      </c>
    </row>
    <row r="296" spans="1:12" ht="12.75" customHeight="1" hidden="1">
      <c r="A296" s="315" t="s">
        <v>252</v>
      </c>
      <c r="B296" s="315"/>
      <c r="C296" s="72" t="s">
        <v>263</v>
      </c>
      <c r="D296" s="72" t="s">
        <v>107</v>
      </c>
      <c r="E296" s="74"/>
      <c r="F296" s="74"/>
      <c r="G296" s="74"/>
      <c r="H296" s="74"/>
      <c r="I296" s="74"/>
      <c r="J296" s="75"/>
      <c r="K296" s="75"/>
      <c r="L296" s="75"/>
    </row>
    <row r="298" spans="1:12" ht="15.75">
      <c r="A298" s="93"/>
      <c r="B298" s="93"/>
      <c r="C298" s="41"/>
      <c r="D298" s="41"/>
      <c r="E298" s="41"/>
      <c r="F298" s="41"/>
      <c r="G298" s="41"/>
      <c r="H298" s="41"/>
      <c r="I298" s="41"/>
      <c r="J298" s="40"/>
      <c r="K298" s="40"/>
      <c r="L298" s="40"/>
    </row>
    <row r="299" spans="1:10" ht="15.75" customHeight="1">
      <c r="A299" s="269" t="s">
        <v>133</v>
      </c>
      <c r="B299" s="269"/>
      <c r="C299" s="269"/>
      <c r="D299" s="31"/>
      <c r="E299" s="31"/>
      <c r="F299" s="31"/>
      <c r="G299" s="32"/>
      <c r="H299" s="33"/>
      <c r="I299" s="270" t="s">
        <v>134</v>
      </c>
      <c r="J299" s="270"/>
    </row>
    <row r="300" spans="1:10" ht="15.75" customHeight="1">
      <c r="A300" s="34"/>
      <c r="B300" s="35" t="s">
        <v>135</v>
      </c>
      <c r="C300" s="31"/>
      <c r="D300" s="31"/>
      <c r="E300" s="31"/>
      <c r="F300" s="31"/>
      <c r="G300" s="36"/>
      <c r="H300" s="38"/>
      <c r="I300" s="272" t="s">
        <v>136</v>
      </c>
      <c r="J300" s="272"/>
    </row>
    <row r="301" spans="1:10" ht="15.75">
      <c r="A301" s="1"/>
      <c r="B301" s="1"/>
      <c r="C301" s="31"/>
      <c r="D301" s="31"/>
      <c r="E301" s="31"/>
      <c r="F301" s="31"/>
      <c r="G301" s="31"/>
      <c r="H301" s="1"/>
      <c r="I301" s="1"/>
      <c r="J301" s="1"/>
    </row>
    <row r="302" spans="1:10" ht="15.75" customHeight="1">
      <c r="A302" s="269" t="s">
        <v>137</v>
      </c>
      <c r="B302" s="269"/>
      <c r="C302" s="269"/>
      <c r="D302" s="31"/>
      <c r="E302" s="31"/>
      <c r="F302" s="31"/>
      <c r="G302" s="32"/>
      <c r="H302" s="33"/>
      <c r="I302" s="270" t="s">
        <v>138</v>
      </c>
      <c r="J302" s="270"/>
    </row>
    <row r="303" spans="1:10" ht="15.75" customHeight="1">
      <c r="A303" s="34"/>
      <c r="B303" s="34"/>
      <c r="C303" s="31"/>
      <c r="D303" s="31"/>
      <c r="E303" s="31"/>
      <c r="F303" s="31"/>
      <c r="G303" s="36"/>
      <c r="H303" s="38"/>
      <c r="I303" s="272" t="s">
        <v>136</v>
      </c>
      <c r="J303" s="272"/>
    </row>
    <row r="304" spans="1:11" ht="15.75" customHeight="1">
      <c r="A304" s="269" t="s">
        <v>139</v>
      </c>
      <c r="B304" s="269"/>
      <c r="C304" s="269"/>
      <c r="D304" s="314" t="s">
        <v>267</v>
      </c>
      <c r="E304" s="314"/>
      <c r="F304" s="314"/>
      <c r="G304" s="32"/>
      <c r="H304" s="38"/>
      <c r="I304" s="270" t="s">
        <v>138</v>
      </c>
      <c r="J304" s="270"/>
      <c r="K304" s="39" t="s">
        <v>140</v>
      </c>
    </row>
    <row r="305" spans="1:11" ht="15.75" customHeight="1">
      <c r="A305" s="34"/>
      <c r="B305" s="34"/>
      <c r="C305" s="31"/>
      <c r="D305" s="268" t="s">
        <v>141</v>
      </c>
      <c r="E305" s="268"/>
      <c r="F305" s="268"/>
      <c r="G305" s="268" t="s">
        <v>142</v>
      </c>
      <c r="H305" s="268"/>
      <c r="I305" s="269" t="s">
        <v>136</v>
      </c>
      <c r="J305" s="269"/>
      <c r="K305" s="2" t="s">
        <v>143</v>
      </c>
    </row>
    <row r="306" spans="1:12" ht="15.75">
      <c r="A306" s="34"/>
      <c r="B306" s="34"/>
      <c r="C306" s="31"/>
      <c r="D306" s="31"/>
      <c r="E306" s="31"/>
      <c r="F306" s="31"/>
      <c r="G306" s="31"/>
      <c r="H306" s="31"/>
      <c r="I306" s="31"/>
      <c r="J306" s="1"/>
      <c r="K306" s="1"/>
      <c r="L306" s="1"/>
    </row>
  </sheetData>
  <sheetProtection selectLockedCells="1" selectUnlockedCells="1"/>
  <mergeCells count="307">
    <mergeCell ref="I1:K2"/>
    <mergeCell ref="D9:K9"/>
    <mergeCell ref="A11:B12"/>
    <mergeCell ref="C11:C12"/>
    <mergeCell ref="D11:D12"/>
    <mergeCell ref="E11:E12"/>
    <mergeCell ref="F11:F12"/>
    <mergeCell ref="G11:G12"/>
    <mergeCell ref="H11:H12"/>
    <mergeCell ref="I11:I12"/>
    <mergeCell ref="J11:L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90:B190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99:C299"/>
    <mergeCell ref="A286:B286"/>
    <mergeCell ref="A287:B287"/>
    <mergeCell ref="A288:B288"/>
    <mergeCell ref="A289:B289"/>
    <mergeCell ref="A290:B290"/>
    <mergeCell ref="A291:B291"/>
    <mergeCell ref="A302:C302"/>
    <mergeCell ref="I302:J302"/>
    <mergeCell ref="I303:J303"/>
    <mergeCell ref="A304:C304"/>
    <mergeCell ref="D304:F304"/>
    <mergeCell ref="A292:B292"/>
    <mergeCell ref="A293:B293"/>
    <mergeCell ref="A294:B294"/>
    <mergeCell ref="A295:B295"/>
    <mergeCell ref="A296:B296"/>
    <mergeCell ref="I304:J304"/>
    <mergeCell ref="I299:J299"/>
    <mergeCell ref="I300:J300"/>
    <mergeCell ref="D305:F305"/>
    <mergeCell ref="G305:H305"/>
    <mergeCell ref="I305:J305"/>
  </mergeCells>
  <printOptions/>
  <pageMargins left="0.11875" right="0.034027777777777775" top="0.6222222222222222" bottom="0.43333333333333335" header="0.5118055555555555" footer="0.5118055555555555"/>
  <pageSetup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306"/>
  <sheetViews>
    <sheetView zoomScale="75" zoomScaleNormal="75" zoomScalePageLayoutView="0" workbookViewId="0" topLeftCell="A1">
      <selection activeCell="O93" sqref="O93"/>
    </sheetView>
  </sheetViews>
  <sheetFormatPr defaultColWidth="9.140625" defaultRowHeight="15"/>
  <cols>
    <col min="2" max="2" width="26.421875" style="0" customWidth="1"/>
    <col min="3" max="3" width="9.28125" style="0" customWidth="1"/>
    <col min="4" max="4" width="9.7109375" style="0" customWidth="1"/>
    <col min="5" max="5" width="10.140625" style="0" customWidth="1"/>
    <col min="6" max="6" width="10.7109375" style="0" customWidth="1"/>
    <col min="7" max="7" width="9.28125" style="0" customWidth="1"/>
    <col min="8" max="8" width="11.00390625" style="0" customWidth="1"/>
    <col min="9" max="9" width="9.8515625" style="0" customWidth="1"/>
    <col min="10" max="10" width="12.00390625" style="0" customWidth="1"/>
    <col min="11" max="11" width="11.7109375" style="0" customWidth="1"/>
    <col min="12" max="12" width="13.8515625" style="0" customWidth="1"/>
  </cols>
  <sheetData>
    <row r="1" spans="9:11" ht="15" customHeight="1">
      <c r="I1" s="347" t="s">
        <v>144</v>
      </c>
      <c r="J1" s="347"/>
      <c r="K1" s="347"/>
    </row>
    <row r="2" spans="9:11" ht="33.75" customHeight="1">
      <c r="I2" s="347"/>
      <c r="J2" s="347"/>
      <c r="K2" s="347"/>
    </row>
    <row r="4" spans="1:11" ht="15.75">
      <c r="A4" s="297" t="s">
        <v>360</v>
      </c>
      <c r="B4" s="297"/>
      <c r="C4" s="297"/>
      <c r="D4" s="297"/>
      <c r="E4" s="1"/>
      <c r="I4" s="164" t="s">
        <v>145</v>
      </c>
      <c r="J4" s="45"/>
      <c r="K4" s="45"/>
    </row>
    <row r="5" spans="1:11" ht="15.75">
      <c r="A5" s="297" t="s">
        <v>361</v>
      </c>
      <c r="B5" s="297"/>
      <c r="C5" s="297"/>
      <c r="D5" s="297"/>
      <c r="E5" s="297"/>
      <c r="I5" s="164" t="s">
        <v>146</v>
      </c>
      <c r="J5" s="45"/>
      <c r="K5" s="45"/>
    </row>
    <row r="6" spans="5:11" ht="15.75">
      <c r="E6" s="1"/>
      <c r="I6" s="164"/>
      <c r="J6" s="45"/>
      <c r="K6" s="45"/>
    </row>
    <row r="7" spans="1:11" ht="15.75">
      <c r="A7" s="290" t="s">
        <v>362</v>
      </c>
      <c r="B7" s="290"/>
      <c r="C7" s="290"/>
      <c r="D7" s="290"/>
      <c r="E7" s="1"/>
      <c r="I7" s="164" t="s">
        <v>147</v>
      </c>
      <c r="J7" s="45"/>
      <c r="K7" s="45"/>
    </row>
    <row r="8" spans="1:5" ht="15.75">
      <c r="A8" s="1"/>
      <c r="B8" s="297"/>
      <c r="C8" s="297"/>
      <c r="D8" s="297"/>
      <c r="E8" s="297"/>
    </row>
    <row r="9" spans="4:11" ht="15.75" customHeight="1">
      <c r="D9" s="336" t="s">
        <v>148</v>
      </c>
      <c r="E9" s="336"/>
      <c r="F9" s="336"/>
      <c r="G9" s="336"/>
      <c r="H9" s="336"/>
      <c r="I9" s="336"/>
      <c r="J9" s="336"/>
      <c r="K9" s="336"/>
    </row>
    <row r="11" spans="1:12" ht="15.75" customHeight="1">
      <c r="A11" s="337" t="s">
        <v>45</v>
      </c>
      <c r="B11" s="337"/>
      <c r="C11" s="333" t="s">
        <v>149</v>
      </c>
      <c r="D11" s="333" t="s">
        <v>84</v>
      </c>
      <c r="E11" s="333" t="s">
        <v>85</v>
      </c>
      <c r="F11" s="333" t="s">
        <v>86</v>
      </c>
      <c r="G11" s="333" t="s">
        <v>87</v>
      </c>
      <c r="H11" s="338" t="s">
        <v>150</v>
      </c>
      <c r="I11" s="338" t="s">
        <v>151</v>
      </c>
      <c r="J11" s="333" t="s">
        <v>27</v>
      </c>
      <c r="K11" s="333"/>
      <c r="L11" s="333"/>
    </row>
    <row r="12" spans="1:12" ht="15.75">
      <c r="A12" s="337"/>
      <c r="B12" s="337"/>
      <c r="C12" s="333"/>
      <c r="D12" s="333"/>
      <c r="E12" s="333"/>
      <c r="F12" s="333"/>
      <c r="G12" s="333"/>
      <c r="H12" s="338"/>
      <c r="I12" s="338"/>
      <c r="J12" s="49" t="s">
        <v>89</v>
      </c>
      <c r="K12" s="49" t="s">
        <v>90</v>
      </c>
      <c r="L12" s="49" t="s">
        <v>91</v>
      </c>
    </row>
    <row r="13" spans="1:12" s="96" customFormat="1" ht="66" customHeight="1">
      <c r="A13" s="324" t="s">
        <v>152</v>
      </c>
      <c r="B13" s="324"/>
      <c r="C13" s="51"/>
      <c r="D13" s="51"/>
      <c r="E13" s="51"/>
      <c r="F13" s="51"/>
      <c r="G13" s="51"/>
      <c r="H13" s="52"/>
      <c r="I13" s="52"/>
      <c r="J13" s="53">
        <f>J14+J15+J16</f>
        <v>10620260.65</v>
      </c>
      <c r="K13" s="53">
        <f>K14+K15+K16</f>
        <v>10594100</v>
      </c>
      <c r="L13" s="53">
        <f>L14+L15+L16</f>
        <v>10846400</v>
      </c>
    </row>
    <row r="14" spans="1:12" s="96" customFormat="1" ht="30.75" customHeight="1">
      <c r="A14" s="324" t="s">
        <v>153</v>
      </c>
      <c r="B14" s="324"/>
      <c r="C14" s="51"/>
      <c r="D14" s="51"/>
      <c r="E14" s="51"/>
      <c r="F14" s="51"/>
      <c r="G14" s="51"/>
      <c r="H14" s="52"/>
      <c r="I14" s="52"/>
      <c r="J14" s="53">
        <f>J17+J20+J36+J39</f>
        <v>0</v>
      </c>
      <c r="K14" s="53">
        <f>K17+K20+K36+K39</f>
        <v>0</v>
      </c>
      <c r="L14" s="53">
        <f>L17+L20+L36+L39</f>
        <v>0</v>
      </c>
    </row>
    <row r="15" spans="1:12" s="96" customFormat="1" ht="33" customHeight="1">
      <c r="A15" s="324" t="s">
        <v>154</v>
      </c>
      <c r="B15" s="324"/>
      <c r="C15" s="51"/>
      <c r="D15" s="51"/>
      <c r="E15" s="51"/>
      <c r="F15" s="51"/>
      <c r="G15" s="51"/>
      <c r="H15" s="52"/>
      <c r="I15" s="52"/>
      <c r="J15" s="53">
        <f>J37+J40+J41+J223+J235</f>
        <v>7105800</v>
      </c>
      <c r="K15" s="53">
        <f>K37+K40+K41+K223+K235</f>
        <v>7084100</v>
      </c>
      <c r="L15" s="53">
        <f>L37+L40+L41+L223+L235</f>
        <v>7336400</v>
      </c>
    </row>
    <row r="16" spans="1:12" s="96" customFormat="1" ht="15.75" customHeight="1">
      <c r="A16" s="324" t="s">
        <v>155</v>
      </c>
      <c r="B16" s="324"/>
      <c r="C16" s="51"/>
      <c r="D16" s="51"/>
      <c r="E16" s="51"/>
      <c r="F16" s="51"/>
      <c r="G16" s="51"/>
      <c r="H16" s="52"/>
      <c r="I16" s="52"/>
      <c r="J16" s="53">
        <f>J239</f>
        <v>3514460.65</v>
      </c>
      <c r="K16" s="53">
        <f>K239</f>
        <v>3510000</v>
      </c>
      <c r="L16" s="53">
        <f>L239</f>
        <v>3510000</v>
      </c>
    </row>
    <row r="17" spans="1:12" s="96" customFormat="1" ht="12.75" customHeight="1" hidden="1">
      <c r="A17" s="334" t="s">
        <v>156</v>
      </c>
      <c r="B17" s="334"/>
      <c r="C17" s="56"/>
      <c r="D17" s="57" t="s">
        <v>107</v>
      </c>
      <c r="E17" s="57" t="s">
        <v>108</v>
      </c>
      <c r="F17" s="57" t="s">
        <v>157</v>
      </c>
      <c r="G17" s="57"/>
      <c r="H17" s="58"/>
      <c r="I17" s="58"/>
      <c r="J17" s="59">
        <f>J18+J19</f>
        <v>0</v>
      </c>
      <c r="K17" s="59">
        <f>K18+K19</f>
        <v>0</v>
      </c>
      <c r="L17" s="59">
        <f>L18+L19</f>
        <v>0</v>
      </c>
    </row>
    <row r="18" spans="1:12" s="96" customFormat="1" ht="12.75" customHeight="1" hidden="1">
      <c r="A18" s="330" t="s">
        <v>158</v>
      </c>
      <c r="B18" s="330"/>
      <c r="C18" s="60" t="s">
        <v>159</v>
      </c>
      <c r="D18" s="60" t="s">
        <v>107</v>
      </c>
      <c r="E18" s="60" t="s">
        <v>108</v>
      </c>
      <c r="F18" s="60" t="s">
        <v>157</v>
      </c>
      <c r="G18" s="60" t="s">
        <v>160</v>
      </c>
      <c r="H18" s="52" t="s">
        <v>109</v>
      </c>
      <c r="I18" s="52"/>
      <c r="J18" s="53"/>
      <c r="K18" s="53"/>
      <c r="L18" s="53"/>
    </row>
    <row r="19" spans="1:12" s="96" customFormat="1" ht="12.75" customHeight="1" hidden="1">
      <c r="A19" s="330" t="s">
        <v>161</v>
      </c>
      <c r="B19" s="330"/>
      <c r="C19" s="60" t="s">
        <v>159</v>
      </c>
      <c r="D19" s="60" t="s">
        <v>107</v>
      </c>
      <c r="E19" s="60" t="s">
        <v>108</v>
      </c>
      <c r="F19" s="60" t="s">
        <v>157</v>
      </c>
      <c r="G19" s="60" t="s">
        <v>160</v>
      </c>
      <c r="H19" s="52" t="s">
        <v>113</v>
      </c>
      <c r="I19" s="52"/>
      <c r="J19" s="53"/>
      <c r="K19" s="53"/>
      <c r="L19" s="53"/>
    </row>
    <row r="20" spans="1:12" s="96" customFormat="1" ht="12.75" customHeight="1" hidden="1">
      <c r="A20" s="331" t="s">
        <v>162</v>
      </c>
      <c r="B20" s="331"/>
      <c r="C20" s="57"/>
      <c r="D20" s="57" t="s">
        <v>107</v>
      </c>
      <c r="E20" s="57" t="s">
        <v>108</v>
      </c>
      <c r="F20" s="57" t="s">
        <v>163</v>
      </c>
      <c r="G20" s="57"/>
      <c r="H20" s="58"/>
      <c r="I20" s="58"/>
      <c r="J20" s="59">
        <f>J21+J22+J25+J26+J27+J28+J29+J30+J31+J33+J34</f>
        <v>0</v>
      </c>
      <c r="K20" s="59">
        <f>K21+K22+K25+K26+K27+K28+K29+K30+K31+K33+K34</f>
        <v>0</v>
      </c>
      <c r="L20" s="59">
        <f>L21+L22+L25+L26+L27+L28+L29+L30+L31+L33+L34</f>
        <v>0</v>
      </c>
    </row>
    <row r="21" spans="1:12" s="96" customFormat="1" ht="12.75" customHeight="1" hidden="1">
      <c r="A21" s="328" t="s">
        <v>105</v>
      </c>
      <c r="B21" s="328"/>
      <c r="C21" s="60" t="s">
        <v>159</v>
      </c>
      <c r="D21" s="60" t="s">
        <v>107</v>
      </c>
      <c r="E21" s="60" t="s">
        <v>108</v>
      </c>
      <c r="F21" s="60" t="s">
        <v>163</v>
      </c>
      <c r="G21" s="60"/>
      <c r="H21" s="52" t="s">
        <v>109</v>
      </c>
      <c r="I21" s="52"/>
      <c r="J21" s="53"/>
      <c r="K21" s="53"/>
      <c r="L21" s="53"/>
    </row>
    <row r="22" spans="1:12" ht="12.75" customHeight="1" hidden="1">
      <c r="A22" s="346" t="s">
        <v>110</v>
      </c>
      <c r="B22" s="346"/>
      <c r="C22" s="50" t="s">
        <v>159</v>
      </c>
      <c r="D22" s="50" t="s">
        <v>107</v>
      </c>
      <c r="E22" s="50" t="s">
        <v>108</v>
      </c>
      <c r="F22" s="50" t="s">
        <v>163</v>
      </c>
      <c r="G22" s="50"/>
      <c r="H22" s="72" t="s">
        <v>111</v>
      </c>
      <c r="I22" s="72"/>
      <c r="J22" s="73"/>
      <c r="K22" s="73"/>
      <c r="L22" s="73"/>
    </row>
    <row r="23" spans="1:12" ht="12.75" customHeight="1" hidden="1">
      <c r="A23" s="317" t="s">
        <v>70</v>
      </c>
      <c r="B23" s="317"/>
      <c r="C23" s="50"/>
      <c r="D23" s="50"/>
      <c r="E23" s="50"/>
      <c r="F23" s="50"/>
      <c r="G23" s="50"/>
      <c r="H23" s="72"/>
      <c r="I23" s="72"/>
      <c r="J23" s="73"/>
      <c r="K23" s="73"/>
      <c r="L23" s="73"/>
    </row>
    <row r="24" spans="1:12" ht="12.75" customHeight="1" hidden="1">
      <c r="A24" s="315" t="s">
        <v>164</v>
      </c>
      <c r="B24" s="315"/>
      <c r="C24" s="74" t="s">
        <v>108</v>
      </c>
      <c r="D24" s="74" t="s">
        <v>107</v>
      </c>
      <c r="E24" s="74"/>
      <c r="F24" s="74"/>
      <c r="G24" s="74"/>
      <c r="H24" s="74"/>
      <c r="I24" s="74" t="s">
        <v>165</v>
      </c>
      <c r="J24" s="73"/>
      <c r="K24" s="73"/>
      <c r="L24" s="73"/>
    </row>
    <row r="25" spans="1:12" ht="12.75" customHeight="1" hidden="1">
      <c r="A25" s="346" t="s">
        <v>112</v>
      </c>
      <c r="B25" s="346"/>
      <c r="C25" s="50" t="s">
        <v>159</v>
      </c>
      <c r="D25" s="50" t="s">
        <v>107</v>
      </c>
      <c r="E25" s="50" t="s">
        <v>108</v>
      </c>
      <c r="F25" s="50" t="s">
        <v>163</v>
      </c>
      <c r="G25" s="50"/>
      <c r="H25" s="72" t="s">
        <v>113</v>
      </c>
      <c r="I25" s="72"/>
      <c r="J25" s="73"/>
      <c r="K25" s="73"/>
      <c r="L25" s="73"/>
    </row>
    <row r="26" spans="1:12" ht="12.75" customHeight="1" hidden="1">
      <c r="A26" s="346" t="s">
        <v>114</v>
      </c>
      <c r="B26" s="346"/>
      <c r="C26" s="50" t="s">
        <v>159</v>
      </c>
      <c r="D26" s="50" t="s">
        <v>107</v>
      </c>
      <c r="E26" s="50" t="s">
        <v>108</v>
      </c>
      <c r="F26" s="50" t="s">
        <v>163</v>
      </c>
      <c r="G26" s="50"/>
      <c r="H26" s="72" t="s">
        <v>115</v>
      </c>
      <c r="I26" s="72"/>
      <c r="J26" s="73"/>
      <c r="K26" s="73"/>
      <c r="L26" s="73"/>
    </row>
    <row r="27" spans="1:12" ht="12.75" customHeight="1" hidden="1">
      <c r="A27" s="346" t="s">
        <v>116</v>
      </c>
      <c r="B27" s="346"/>
      <c r="C27" s="50" t="s">
        <v>159</v>
      </c>
      <c r="D27" s="50" t="s">
        <v>107</v>
      </c>
      <c r="E27" s="50" t="s">
        <v>108</v>
      </c>
      <c r="F27" s="50" t="s">
        <v>163</v>
      </c>
      <c r="G27" s="50"/>
      <c r="H27" s="72" t="s">
        <v>117</v>
      </c>
      <c r="I27" s="72"/>
      <c r="J27" s="73"/>
      <c r="K27" s="73"/>
      <c r="L27" s="73"/>
    </row>
    <row r="28" spans="1:12" ht="12.75" customHeight="1" hidden="1">
      <c r="A28" s="346" t="s">
        <v>118</v>
      </c>
      <c r="B28" s="346"/>
      <c r="C28" s="50" t="s">
        <v>159</v>
      </c>
      <c r="D28" s="50" t="s">
        <v>107</v>
      </c>
      <c r="E28" s="50" t="s">
        <v>108</v>
      </c>
      <c r="F28" s="50" t="s">
        <v>163</v>
      </c>
      <c r="G28" s="50"/>
      <c r="H28" s="72" t="s">
        <v>119</v>
      </c>
      <c r="I28" s="72"/>
      <c r="J28" s="73"/>
      <c r="K28" s="73"/>
      <c r="L28" s="73"/>
    </row>
    <row r="29" spans="1:12" ht="12.75" customHeight="1" hidden="1">
      <c r="A29" s="346" t="s">
        <v>120</v>
      </c>
      <c r="B29" s="346"/>
      <c r="C29" s="50" t="s">
        <v>159</v>
      </c>
      <c r="D29" s="50" t="s">
        <v>107</v>
      </c>
      <c r="E29" s="50" t="s">
        <v>108</v>
      </c>
      <c r="F29" s="50" t="s">
        <v>163</v>
      </c>
      <c r="G29" s="50"/>
      <c r="H29" s="72" t="s">
        <v>121</v>
      </c>
      <c r="I29" s="72"/>
      <c r="J29" s="73"/>
      <c r="K29" s="73"/>
      <c r="L29" s="73"/>
    </row>
    <row r="30" spans="1:12" ht="12.75" customHeight="1" hidden="1">
      <c r="A30" s="346" t="s">
        <v>122</v>
      </c>
      <c r="B30" s="346"/>
      <c r="C30" s="50" t="s">
        <v>159</v>
      </c>
      <c r="D30" s="50" t="s">
        <v>107</v>
      </c>
      <c r="E30" s="50" t="s">
        <v>108</v>
      </c>
      <c r="F30" s="50" t="s">
        <v>163</v>
      </c>
      <c r="G30" s="50"/>
      <c r="H30" s="72" t="s">
        <v>123</v>
      </c>
      <c r="I30" s="72"/>
      <c r="J30" s="73"/>
      <c r="K30" s="73"/>
      <c r="L30" s="73"/>
    </row>
    <row r="31" spans="1:12" ht="12.75" customHeight="1" hidden="1">
      <c r="A31" s="346" t="s">
        <v>126</v>
      </c>
      <c r="B31" s="346"/>
      <c r="C31" s="50" t="s">
        <v>159</v>
      </c>
      <c r="D31" s="50" t="s">
        <v>107</v>
      </c>
      <c r="E31" s="50" t="s">
        <v>108</v>
      </c>
      <c r="F31" s="50" t="s">
        <v>163</v>
      </c>
      <c r="G31" s="50"/>
      <c r="H31" s="72" t="s">
        <v>125</v>
      </c>
      <c r="I31" s="72"/>
      <c r="J31" s="73"/>
      <c r="K31" s="73"/>
      <c r="L31" s="73"/>
    </row>
    <row r="32" spans="1:12" ht="12.75" customHeight="1" hidden="1">
      <c r="A32" s="346" t="s">
        <v>166</v>
      </c>
      <c r="B32" s="346"/>
      <c r="C32" s="50" t="s">
        <v>159</v>
      </c>
      <c r="D32" s="50" t="s">
        <v>107</v>
      </c>
      <c r="E32" s="50" t="s">
        <v>108</v>
      </c>
      <c r="F32" s="50" t="s">
        <v>163</v>
      </c>
      <c r="G32" s="50"/>
      <c r="H32" s="72" t="s">
        <v>127</v>
      </c>
      <c r="I32" s="72"/>
      <c r="J32" s="73"/>
      <c r="K32" s="73"/>
      <c r="L32" s="73"/>
    </row>
    <row r="33" spans="1:12" ht="12.75" customHeight="1" hidden="1">
      <c r="A33" s="346" t="s">
        <v>128</v>
      </c>
      <c r="B33" s="346"/>
      <c r="C33" s="50" t="s">
        <v>159</v>
      </c>
      <c r="D33" s="50" t="s">
        <v>107</v>
      </c>
      <c r="E33" s="50" t="s">
        <v>108</v>
      </c>
      <c r="F33" s="50" t="s">
        <v>163</v>
      </c>
      <c r="G33" s="50"/>
      <c r="H33" s="72" t="s">
        <v>129</v>
      </c>
      <c r="I33" s="72"/>
      <c r="J33" s="73"/>
      <c r="K33" s="73"/>
      <c r="L33" s="73"/>
    </row>
    <row r="34" spans="1:12" ht="12.75" customHeight="1" hidden="1">
      <c r="A34" s="346" t="s">
        <v>130</v>
      </c>
      <c r="B34" s="346"/>
      <c r="C34" s="50" t="s">
        <v>159</v>
      </c>
      <c r="D34" s="50" t="s">
        <v>107</v>
      </c>
      <c r="E34" s="50" t="s">
        <v>108</v>
      </c>
      <c r="F34" s="50" t="s">
        <v>163</v>
      </c>
      <c r="G34" s="50"/>
      <c r="H34" s="72" t="s">
        <v>131</v>
      </c>
      <c r="I34" s="72"/>
      <c r="J34" s="73"/>
      <c r="K34" s="73"/>
      <c r="L34" s="73"/>
    </row>
    <row r="35" spans="1:12" ht="12.75" customHeight="1" hidden="1">
      <c r="A35" s="345" t="s">
        <v>167</v>
      </c>
      <c r="B35" s="345"/>
      <c r="C35" s="97"/>
      <c r="D35" s="97" t="s">
        <v>107</v>
      </c>
      <c r="E35" s="97" t="s">
        <v>108</v>
      </c>
      <c r="F35" s="97" t="s">
        <v>163</v>
      </c>
      <c r="G35" s="97" t="s">
        <v>168</v>
      </c>
      <c r="H35" s="97" t="s">
        <v>123</v>
      </c>
      <c r="I35" s="97"/>
      <c r="J35" s="98">
        <f>J36+J37</f>
        <v>0</v>
      </c>
      <c r="K35" s="98">
        <f>K36+K37</f>
        <v>0</v>
      </c>
      <c r="L35" s="98">
        <f>L36+L37</f>
        <v>0</v>
      </c>
    </row>
    <row r="36" spans="1:12" ht="12.75" customHeight="1" hidden="1">
      <c r="A36" s="327" t="s">
        <v>169</v>
      </c>
      <c r="B36" s="327"/>
      <c r="C36" s="67" t="s">
        <v>159</v>
      </c>
      <c r="D36" s="67" t="s">
        <v>107</v>
      </c>
      <c r="E36" s="67" t="s">
        <v>108</v>
      </c>
      <c r="F36" s="67" t="s">
        <v>170</v>
      </c>
      <c r="G36" s="67" t="s">
        <v>168</v>
      </c>
      <c r="H36" s="67" t="s">
        <v>123</v>
      </c>
      <c r="I36" s="67" t="s">
        <v>171</v>
      </c>
      <c r="J36" s="68"/>
      <c r="K36" s="68"/>
      <c r="L36" s="68"/>
    </row>
    <row r="37" spans="1:12" ht="12.75" customHeight="1" hidden="1">
      <c r="A37" s="327" t="s">
        <v>172</v>
      </c>
      <c r="B37" s="327"/>
      <c r="C37" s="67" t="s">
        <v>108</v>
      </c>
      <c r="D37" s="67" t="s">
        <v>107</v>
      </c>
      <c r="E37" s="67" t="s">
        <v>108</v>
      </c>
      <c r="F37" s="67" t="s">
        <v>170</v>
      </c>
      <c r="G37" s="67" t="s">
        <v>168</v>
      </c>
      <c r="H37" s="67" t="s">
        <v>123</v>
      </c>
      <c r="I37" s="67" t="s">
        <v>171</v>
      </c>
      <c r="J37" s="68"/>
      <c r="K37" s="68"/>
      <c r="L37" s="68"/>
    </row>
    <row r="38" spans="1:12" ht="12.75" customHeight="1" hidden="1">
      <c r="A38" s="345" t="s">
        <v>173</v>
      </c>
      <c r="B38" s="345"/>
      <c r="C38" s="99"/>
      <c r="D38" s="100" t="s">
        <v>107</v>
      </c>
      <c r="E38" s="100" t="s">
        <v>108</v>
      </c>
      <c r="F38" s="100" t="s">
        <v>174</v>
      </c>
      <c r="G38" s="100">
        <v>521</v>
      </c>
      <c r="H38" s="97" t="s">
        <v>115</v>
      </c>
      <c r="I38" s="97"/>
      <c r="J38" s="101">
        <f>J39+J40</f>
        <v>0</v>
      </c>
      <c r="K38" s="101">
        <f>K39+K40</f>
        <v>0</v>
      </c>
      <c r="L38" s="101">
        <f>L39+L40</f>
        <v>0</v>
      </c>
    </row>
    <row r="39" spans="1:12" ht="12.75" customHeight="1" hidden="1">
      <c r="A39" s="327" t="s">
        <v>169</v>
      </c>
      <c r="B39" s="327"/>
      <c r="C39" s="67" t="s">
        <v>159</v>
      </c>
      <c r="D39" s="67" t="s">
        <v>107</v>
      </c>
      <c r="E39" s="67" t="s">
        <v>108</v>
      </c>
      <c r="F39" s="67" t="s">
        <v>174</v>
      </c>
      <c r="G39" s="67" t="s">
        <v>168</v>
      </c>
      <c r="H39" s="67" t="s">
        <v>115</v>
      </c>
      <c r="I39" s="67"/>
      <c r="J39" s="68"/>
      <c r="K39" s="68"/>
      <c r="L39" s="68"/>
    </row>
    <row r="40" spans="1:12" ht="12.75" customHeight="1" hidden="1">
      <c r="A40" s="327" t="s">
        <v>172</v>
      </c>
      <c r="B40" s="327"/>
      <c r="C40" s="67" t="s">
        <v>108</v>
      </c>
      <c r="D40" s="67" t="s">
        <v>107</v>
      </c>
      <c r="E40" s="67" t="s">
        <v>108</v>
      </c>
      <c r="F40" s="67" t="s">
        <v>174</v>
      </c>
      <c r="G40" s="67" t="s">
        <v>168</v>
      </c>
      <c r="H40" s="67" t="s">
        <v>115</v>
      </c>
      <c r="I40" s="67"/>
      <c r="J40" s="68"/>
      <c r="K40" s="68"/>
      <c r="L40" s="68"/>
    </row>
    <row r="41" spans="1:12" s="96" customFormat="1" ht="89.25" customHeight="1">
      <c r="A41" s="324" t="s">
        <v>175</v>
      </c>
      <c r="B41" s="324"/>
      <c r="C41" s="52" t="s">
        <v>108</v>
      </c>
      <c r="D41" s="58" t="s">
        <v>107</v>
      </c>
      <c r="E41" s="58" t="s">
        <v>159</v>
      </c>
      <c r="F41" s="58" t="s">
        <v>176</v>
      </c>
      <c r="G41" s="58" t="s">
        <v>177</v>
      </c>
      <c r="H41" s="52"/>
      <c r="I41" s="52"/>
      <c r="J41" s="59">
        <f>J42+J132</f>
        <v>6605800</v>
      </c>
      <c r="K41" s="59">
        <f>K42+K132</f>
        <v>7084100</v>
      </c>
      <c r="L41" s="59">
        <f>L42+L132</f>
        <v>7336400</v>
      </c>
    </row>
    <row r="42" spans="1:12" s="96" customFormat="1" ht="34.5" customHeight="1">
      <c r="A42" s="324" t="s">
        <v>178</v>
      </c>
      <c r="B42" s="324"/>
      <c r="C42" s="58" t="s">
        <v>108</v>
      </c>
      <c r="D42" s="58" t="s">
        <v>107</v>
      </c>
      <c r="E42" s="58" t="s">
        <v>159</v>
      </c>
      <c r="F42" s="58" t="s">
        <v>176</v>
      </c>
      <c r="G42" s="58" t="s">
        <v>177</v>
      </c>
      <c r="H42" s="52"/>
      <c r="I42" s="52"/>
      <c r="J42" s="53">
        <f>J43+J47+J51+J55+J56+J60+J66+J71+J85+J99+J111+J119</f>
        <v>3333100</v>
      </c>
      <c r="K42" s="53">
        <f>K43+K47+K51+K55+K56+K60+K66+K71+K85+K99+K111+K119</f>
        <v>3402200</v>
      </c>
      <c r="L42" s="53">
        <f>L43+L47+L51+L55+L56+L60+L66+L71+L85+L99+L111+L119</f>
        <v>3468700</v>
      </c>
    </row>
    <row r="43" spans="1:12" ht="15.75" customHeight="1">
      <c r="A43" s="318" t="s">
        <v>105</v>
      </c>
      <c r="B43" s="318"/>
      <c r="C43" s="69" t="s">
        <v>108</v>
      </c>
      <c r="D43" s="69" t="s">
        <v>107</v>
      </c>
      <c r="E43" s="69" t="s">
        <v>159</v>
      </c>
      <c r="F43" s="69" t="s">
        <v>176</v>
      </c>
      <c r="G43" s="69" t="s">
        <v>177</v>
      </c>
      <c r="H43" s="69" t="s">
        <v>109</v>
      </c>
      <c r="I43" s="69"/>
      <c r="J43" s="70">
        <f>J45+J46</f>
        <v>2072500</v>
      </c>
      <c r="K43" s="70">
        <f>K45+K46</f>
        <v>2081000</v>
      </c>
      <c r="L43" s="70">
        <f>L45+L46</f>
        <v>2086000</v>
      </c>
    </row>
    <row r="44" spans="1:12" ht="12.75" customHeight="1" hidden="1">
      <c r="A44" s="317" t="s">
        <v>70</v>
      </c>
      <c r="B44" s="317"/>
      <c r="C44" s="72" t="s">
        <v>108</v>
      </c>
      <c r="D44" s="72" t="s">
        <v>107</v>
      </c>
      <c r="E44" s="72"/>
      <c r="F44" s="72"/>
      <c r="G44" s="72"/>
      <c r="H44" s="72"/>
      <c r="I44" s="72"/>
      <c r="J44" s="73"/>
      <c r="K44" s="73"/>
      <c r="L44" s="73"/>
    </row>
    <row r="45" spans="1:12" ht="12.75" customHeight="1" hidden="1">
      <c r="A45" s="315" t="s">
        <v>179</v>
      </c>
      <c r="B45" s="315"/>
      <c r="C45" s="72" t="s">
        <v>108</v>
      </c>
      <c r="D45" s="72" t="s">
        <v>107</v>
      </c>
      <c r="E45" s="74"/>
      <c r="F45" s="74"/>
      <c r="G45" s="74"/>
      <c r="H45" s="74"/>
      <c r="I45" s="74" t="s">
        <v>180</v>
      </c>
      <c r="J45" s="75"/>
      <c r="K45" s="75"/>
      <c r="L45" s="75"/>
    </row>
    <row r="46" spans="1:12" ht="15.75" customHeight="1">
      <c r="A46" s="315" t="s">
        <v>181</v>
      </c>
      <c r="B46" s="315"/>
      <c r="C46" s="72" t="s">
        <v>108</v>
      </c>
      <c r="D46" s="72" t="s">
        <v>107</v>
      </c>
      <c r="E46" s="74" t="s">
        <v>159</v>
      </c>
      <c r="F46" s="74" t="s">
        <v>176</v>
      </c>
      <c r="G46" s="74" t="s">
        <v>177</v>
      </c>
      <c r="H46" s="74" t="s">
        <v>109</v>
      </c>
      <c r="I46" s="74" t="s">
        <v>182</v>
      </c>
      <c r="J46" s="76">
        <v>2072500</v>
      </c>
      <c r="K46" s="76">
        <v>2081000</v>
      </c>
      <c r="L46" s="76">
        <v>2086000</v>
      </c>
    </row>
    <row r="47" spans="1:12" ht="15.75" customHeight="1">
      <c r="A47" s="318" t="s">
        <v>110</v>
      </c>
      <c r="B47" s="318"/>
      <c r="C47" s="69" t="s">
        <v>108</v>
      </c>
      <c r="D47" s="69" t="s">
        <v>107</v>
      </c>
      <c r="E47" s="69" t="s">
        <v>159</v>
      </c>
      <c r="F47" s="69" t="s">
        <v>176</v>
      </c>
      <c r="G47" s="69" t="s">
        <v>177</v>
      </c>
      <c r="H47" s="69" t="s">
        <v>111</v>
      </c>
      <c r="I47" s="69"/>
      <c r="J47" s="70">
        <f>J49+J50</f>
        <v>11800</v>
      </c>
      <c r="K47" s="70">
        <f>K49+K50</f>
        <v>11800</v>
      </c>
      <c r="L47" s="70">
        <f>L49+L50</f>
        <v>11800</v>
      </c>
    </row>
    <row r="48" spans="1:12" ht="12.75" customHeight="1" hidden="1">
      <c r="A48" s="317" t="s">
        <v>70</v>
      </c>
      <c r="B48" s="317"/>
      <c r="C48" s="69"/>
      <c r="D48" s="69"/>
      <c r="E48" s="69"/>
      <c r="F48" s="69"/>
      <c r="G48" s="69"/>
      <c r="H48" s="69"/>
      <c r="I48" s="69"/>
      <c r="J48" s="70"/>
      <c r="K48" s="70"/>
      <c r="L48" s="70"/>
    </row>
    <row r="49" spans="1:12" ht="12.75" customHeight="1" hidden="1">
      <c r="A49" s="315" t="s">
        <v>179</v>
      </c>
      <c r="B49" s="315"/>
      <c r="C49" s="72" t="s">
        <v>108</v>
      </c>
      <c r="D49" s="72" t="s">
        <v>107</v>
      </c>
      <c r="E49" s="74"/>
      <c r="F49" s="74"/>
      <c r="G49" s="74"/>
      <c r="H49" s="74"/>
      <c r="I49" s="74" t="s">
        <v>180</v>
      </c>
      <c r="J49" s="73"/>
      <c r="K49" s="73"/>
      <c r="L49" s="73"/>
    </row>
    <row r="50" spans="1:12" ht="15.75" customHeight="1">
      <c r="A50" s="315" t="s">
        <v>164</v>
      </c>
      <c r="B50" s="315"/>
      <c r="C50" s="74" t="s">
        <v>108</v>
      </c>
      <c r="D50" s="74" t="s">
        <v>107</v>
      </c>
      <c r="E50" s="74" t="s">
        <v>159</v>
      </c>
      <c r="F50" s="74" t="s">
        <v>176</v>
      </c>
      <c r="G50" s="74" t="s">
        <v>177</v>
      </c>
      <c r="H50" s="74" t="s">
        <v>111</v>
      </c>
      <c r="I50" s="74" t="s">
        <v>183</v>
      </c>
      <c r="J50" s="75">
        <v>11800</v>
      </c>
      <c r="K50" s="75">
        <v>11800</v>
      </c>
      <c r="L50" s="75">
        <v>11800</v>
      </c>
    </row>
    <row r="51" spans="1:12" ht="15.75" customHeight="1">
      <c r="A51" s="318" t="s">
        <v>112</v>
      </c>
      <c r="B51" s="318"/>
      <c r="C51" s="69" t="s">
        <v>108</v>
      </c>
      <c r="D51" s="69" t="s">
        <v>107</v>
      </c>
      <c r="E51" s="69" t="s">
        <v>159</v>
      </c>
      <c r="F51" s="69" t="s">
        <v>176</v>
      </c>
      <c r="G51" s="69" t="s">
        <v>177</v>
      </c>
      <c r="H51" s="69" t="s">
        <v>113</v>
      </c>
      <c r="I51" s="69"/>
      <c r="J51" s="70">
        <f>J53+J54</f>
        <v>625900</v>
      </c>
      <c r="K51" s="70">
        <f>K53+K54</f>
        <v>628400</v>
      </c>
      <c r="L51" s="70">
        <f>L53+L54</f>
        <v>629700</v>
      </c>
    </row>
    <row r="52" spans="1:12" ht="12.75" customHeight="1" hidden="1">
      <c r="A52" s="317" t="s">
        <v>70</v>
      </c>
      <c r="B52" s="317"/>
      <c r="C52" s="69"/>
      <c r="D52" s="69"/>
      <c r="E52" s="69"/>
      <c r="F52" s="69"/>
      <c r="G52" s="69"/>
      <c r="H52" s="69"/>
      <c r="I52" s="69"/>
      <c r="J52" s="70"/>
      <c r="K52" s="70"/>
      <c r="L52" s="70"/>
    </row>
    <row r="53" spans="1:12" ht="12.75" customHeight="1" hidden="1">
      <c r="A53" s="315" t="s">
        <v>179</v>
      </c>
      <c r="B53" s="315"/>
      <c r="C53" s="72" t="s">
        <v>108</v>
      </c>
      <c r="D53" s="72" t="s">
        <v>107</v>
      </c>
      <c r="E53" s="74"/>
      <c r="F53" s="74"/>
      <c r="G53" s="74"/>
      <c r="H53" s="74"/>
      <c r="I53" s="74" t="s">
        <v>180</v>
      </c>
      <c r="J53" s="73"/>
      <c r="K53" s="73"/>
      <c r="L53" s="73"/>
    </row>
    <row r="54" spans="1:12" ht="50.25" customHeight="1">
      <c r="A54" s="315" t="s">
        <v>184</v>
      </c>
      <c r="B54" s="315"/>
      <c r="C54" s="72" t="s">
        <v>108</v>
      </c>
      <c r="D54" s="72" t="s">
        <v>107</v>
      </c>
      <c r="E54" s="74" t="s">
        <v>159</v>
      </c>
      <c r="F54" s="74" t="s">
        <v>176</v>
      </c>
      <c r="G54" s="74" t="s">
        <v>177</v>
      </c>
      <c r="H54" s="74" t="s">
        <v>113</v>
      </c>
      <c r="I54" s="74" t="s">
        <v>182</v>
      </c>
      <c r="J54" s="73">
        <v>625900</v>
      </c>
      <c r="K54" s="73">
        <v>628400</v>
      </c>
      <c r="L54" s="73">
        <v>629700</v>
      </c>
    </row>
    <row r="55" spans="1:12" ht="15.75" customHeight="1">
      <c r="A55" s="318" t="s">
        <v>114</v>
      </c>
      <c r="B55" s="318"/>
      <c r="C55" s="69" t="s">
        <v>108</v>
      </c>
      <c r="D55" s="69" t="s">
        <v>107</v>
      </c>
      <c r="E55" s="69" t="s">
        <v>159</v>
      </c>
      <c r="F55" s="69" t="s">
        <v>176</v>
      </c>
      <c r="G55" s="69" t="s">
        <v>177</v>
      </c>
      <c r="H55" s="69" t="s">
        <v>115</v>
      </c>
      <c r="I55" s="69"/>
      <c r="J55" s="70"/>
      <c r="K55" s="70"/>
      <c r="L55" s="70"/>
    </row>
    <row r="56" spans="1:12" ht="12.75" customHeight="1" hidden="1">
      <c r="A56" s="318" t="s">
        <v>116</v>
      </c>
      <c r="B56" s="318"/>
      <c r="C56" s="69" t="s">
        <v>108</v>
      </c>
      <c r="D56" s="69" t="s">
        <v>107</v>
      </c>
      <c r="E56" s="69" t="s">
        <v>108</v>
      </c>
      <c r="F56" s="69" t="s">
        <v>268</v>
      </c>
      <c r="G56" s="69" t="s">
        <v>177</v>
      </c>
      <c r="H56" s="69" t="s">
        <v>117</v>
      </c>
      <c r="I56" s="69"/>
      <c r="J56" s="70">
        <f>J58+J59</f>
        <v>0</v>
      </c>
      <c r="K56" s="70">
        <f>K58+K59</f>
        <v>0</v>
      </c>
      <c r="L56" s="70">
        <f>L58+L59</f>
        <v>0</v>
      </c>
    </row>
    <row r="57" spans="1:12" ht="12.75" customHeight="1" hidden="1">
      <c r="A57" s="317" t="s">
        <v>70</v>
      </c>
      <c r="B57" s="317"/>
      <c r="C57" s="69"/>
      <c r="D57" s="69"/>
      <c r="E57" s="69"/>
      <c r="F57" s="69"/>
      <c r="G57" s="69"/>
      <c r="H57" s="69"/>
      <c r="I57" s="69"/>
      <c r="J57" s="70"/>
      <c r="K57" s="70"/>
      <c r="L57" s="70"/>
    </row>
    <row r="58" spans="1:12" ht="12.75" customHeight="1" hidden="1">
      <c r="A58" s="315" t="s">
        <v>185</v>
      </c>
      <c r="B58" s="315"/>
      <c r="C58" s="72" t="s">
        <v>108</v>
      </c>
      <c r="D58" s="72" t="s">
        <v>107</v>
      </c>
      <c r="E58" s="74"/>
      <c r="F58" s="74"/>
      <c r="G58" s="74"/>
      <c r="H58" s="74"/>
      <c r="I58" s="74" t="s">
        <v>186</v>
      </c>
      <c r="J58" s="75"/>
      <c r="K58" s="75"/>
      <c r="L58" s="75"/>
    </row>
    <row r="59" spans="1:12" ht="12.75" customHeight="1" hidden="1">
      <c r="A59" s="315" t="s">
        <v>187</v>
      </c>
      <c r="B59" s="315"/>
      <c r="C59" s="72"/>
      <c r="D59" s="72"/>
      <c r="E59" s="74"/>
      <c r="F59" s="74"/>
      <c r="G59" s="74"/>
      <c r="H59" s="74"/>
      <c r="I59" s="74" t="s">
        <v>182</v>
      </c>
      <c r="J59" s="75"/>
      <c r="K59" s="75"/>
      <c r="L59" s="75"/>
    </row>
    <row r="60" spans="1:12" ht="12.75" customHeight="1" hidden="1">
      <c r="A60" s="318" t="s">
        <v>118</v>
      </c>
      <c r="B60" s="318"/>
      <c r="C60" s="69" t="s">
        <v>108</v>
      </c>
      <c r="D60" s="69" t="s">
        <v>107</v>
      </c>
      <c r="E60" s="69" t="s">
        <v>108</v>
      </c>
      <c r="F60" s="69" t="s">
        <v>176</v>
      </c>
      <c r="G60" s="69" t="s">
        <v>177</v>
      </c>
      <c r="H60" s="69" t="s">
        <v>119</v>
      </c>
      <c r="I60" s="69"/>
      <c r="J60" s="70">
        <f>J62+J63+J64+J65</f>
        <v>0</v>
      </c>
      <c r="K60" s="70">
        <f>K62+K63+K64+K65</f>
        <v>0</v>
      </c>
      <c r="L60" s="70">
        <f>L62+L63+L64+L65</f>
        <v>0</v>
      </c>
    </row>
    <row r="61" spans="1:12" ht="12.75" customHeight="1" hidden="1">
      <c r="A61" s="317" t="s">
        <v>70</v>
      </c>
      <c r="B61" s="317"/>
      <c r="C61" s="69"/>
      <c r="D61" s="69"/>
      <c r="E61" s="69"/>
      <c r="F61" s="69"/>
      <c r="G61" s="69"/>
      <c r="H61" s="69"/>
      <c r="I61" s="69"/>
      <c r="J61" s="70"/>
      <c r="K61" s="70"/>
      <c r="L61" s="70"/>
    </row>
    <row r="62" spans="1:12" ht="12.75" customHeight="1" hidden="1">
      <c r="A62" s="315" t="s">
        <v>188</v>
      </c>
      <c r="B62" s="315"/>
      <c r="C62" s="74" t="s">
        <v>108</v>
      </c>
      <c r="D62" s="74" t="s">
        <v>107</v>
      </c>
      <c r="E62" s="74"/>
      <c r="F62" s="74"/>
      <c r="G62" s="74"/>
      <c r="H62" s="74"/>
      <c r="I62" s="74" t="s">
        <v>189</v>
      </c>
      <c r="J62" s="75"/>
      <c r="K62" s="75"/>
      <c r="L62" s="75"/>
    </row>
    <row r="63" spans="1:12" ht="12.75" customHeight="1" hidden="1">
      <c r="A63" s="315" t="s">
        <v>190</v>
      </c>
      <c r="B63" s="315"/>
      <c r="C63" s="74" t="s">
        <v>108</v>
      </c>
      <c r="D63" s="74" t="s">
        <v>107</v>
      </c>
      <c r="E63" s="74"/>
      <c r="F63" s="74"/>
      <c r="G63" s="74"/>
      <c r="H63" s="74"/>
      <c r="I63" s="74" t="s">
        <v>191</v>
      </c>
      <c r="J63" s="75"/>
      <c r="K63" s="75"/>
      <c r="L63" s="75"/>
    </row>
    <row r="64" spans="1:12" ht="12.75" customHeight="1" hidden="1">
      <c r="A64" s="315" t="s">
        <v>192</v>
      </c>
      <c r="B64" s="315"/>
      <c r="C64" s="74" t="s">
        <v>108</v>
      </c>
      <c r="D64" s="74" t="s">
        <v>107</v>
      </c>
      <c r="E64" s="74"/>
      <c r="F64" s="74"/>
      <c r="G64" s="74"/>
      <c r="H64" s="74"/>
      <c r="I64" s="74" t="s">
        <v>193</v>
      </c>
      <c r="J64" s="75"/>
      <c r="K64" s="75"/>
      <c r="L64" s="75"/>
    </row>
    <row r="65" spans="1:12" ht="12.75" customHeight="1" hidden="1">
      <c r="A65" s="315" t="s">
        <v>194</v>
      </c>
      <c r="B65" s="315"/>
      <c r="C65" s="74" t="s">
        <v>108</v>
      </c>
      <c r="D65" s="74" t="s">
        <v>107</v>
      </c>
      <c r="E65" s="74"/>
      <c r="F65" s="74"/>
      <c r="G65" s="74"/>
      <c r="H65" s="74"/>
      <c r="I65" s="74" t="s">
        <v>195</v>
      </c>
      <c r="J65" s="75"/>
      <c r="K65" s="75"/>
      <c r="L65" s="75"/>
    </row>
    <row r="66" spans="1:12" ht="12.75" customHeight="1" hidden="1">
      <c r="A66" s="318" t="s">
        <v>120</v>
      </c>
      <c r="B66" s="318"/>
      <c r="C66" s="69" t="s">
        <v>108</v>
      </c>
      <c r="D66" s="69" t="s">
        <v>107</v>
      </c>
      <c r="E66" s="69" t="s">
        <v>108</v>
      </c>
      <c r="F66" s="69" t="s">
        <v>268</v>
      </c>
      <c r="G66" s="69" t="s">
        <v>177</v>
      </c>
      <c r="H66" s="69" t="s">
        <v>121</v>
      </c>
      <c r="I66" s="69"/>
      <c r="J66" s="70">
        <f>J68+J69+J70</f>
        <v>0</v>
      </c>
      <c r="K66" s="70">
        <f>K68+K69+K70</f>
        <v>0</v>
      </c>
      <c r="L66" s="70">
        <f>L68+L69+L70</f>
        <v>0</v>
      </c>
    </row>
    <row r="67" spans="1:12" ht="12.75" customHeight="1" hidden="1">
      <c r="A67" s="317" t="s">
        <v>70</v>
      </c>
      <c r="B67" s="317"/>
      <c r="C67" s="72"/>
      <c r="D67" s="72"/>
      <c r="E67" s="72"/>
      <c r="F67" s="72"/>
      <c r="G67" s="72"/>
      <c r="H67" s="72"/>
      <c r="I67" s="72"/>
      <c r="J67" s="73"/>
      <c r="K67" s="73"/>
      <c r="L67" s="73"/>
    </row>
    <row r="68" spans="1:12" ht="12.75" customHeight="1" hidden="1">
      <c r="A68" s="315" t="s">
        <v>196</v>
      </c>
      <c r="B68" s="315"/>
      <c r="C68" s="74" t="s">
        <v>108</v>
      </c>
      <c r="D68" s="74" t="s">
        <v>107</v>
      </c>
      <c r="E68" s="74"/>
      <c r="F68" s="74"/>
      <c r="G68" s="74"/>
      <c r="H68" s="74"/>
      <c r="I68" s="74" t="s">
        <v>197</v>
      </c>
      <c r="J68" s="75"/>
      <c r="K68" s="75"/>
      <c r="L68" s="75"/>
    </row>
    <row r="69" spans="1:12" ht="12.75" customHeight="1" hidden="1">
      <c r="A69" s="315" t="s">
        <v>198</v>
      </c>
      <c r="B69" s="315"/>
      <c r="C69" s="74" t="s">
        <v>108</v>
      </c>
      <c r="D69" s="74" t="s">
        <v>107</v>
      </c>
      <c r="E69" s="74"/>
      <c r="F69" s="74"/>
      <c r="G69" s="74"/>
      <c r="H69" s="74"/>
      <c r="I69" s="74" t="s">
        <v>182</v>
      </c>
      <c r="J69" s="75"/>
      <c r="K69" s="75"/>
      <c r="L69" s="75"/>
    </row>
    <row r="70" spans="1:12" ht="12.75" customHeight="1" hidden="1">
      <c r="A70" s="315" t="s">
        <v>199</v>
      </c>
      <c r="B70" s="315"/>
      <c r="C70" s="74" t="s">
        <v>108</v>
      </c>
      <c r="D70" s="74" t="s">
        <v>107</v>
      </c>
      <c r="E70" s="74"/>
      <c r="F70" s="74"/>
      <c r="G70" s="74"/>
      <c r="H70" s="74"/>
      <c r="I70" s="74" t="s">
        <v>200</v>
      </c>
      <c r="J70" s="75"/>
      <c r="K70" s="75"/>
      <c r="L70" s="75"/>
    </row>
    <row r="71" spans="1:12" ht="12.75" customHeight="1" hidden="1">
      <c r="A71" s="318" t="s">
        <v>122</v>
      </c>
      <c r="B71" s="318"/>
      <c r="C71" s="69" t="s">
        <v>108</v>
      </c>
      <c r="D71" s="69" t="s">
        <v>107</v>
      </c>
      <c r="E71" s="69" t="s">
        <v>108</v>
      </c>
      <c r="F71" s="69" t="s">
        <v>268</v>
      </c>
      <c r="G71" s="69" t="s">
        <v>177</v>
      </c>
      <c r="H71" s="69" t="s">
        <v>123</v>
      </c>
      <c r="I71" s="69"/>
      <c r="J71" s="70">
        <f>SUM(J73:J84)</f>
        <v>0</v>
      </c>
      <c r="K71" s="70">
        <f>SUM(K73:K84)</f>
        <v>0</v>
      </c>
      <c r="L71" s="70">
        <f>SUM(L73:L84)</f>
        <v>0</v>
      </c>
    </row>
    <row r="72" spans="1:12" ht="12.75" customHeight="1" hidden="1">
      <c r="A72" s="317" t="s">
        <v>70</v>
      </c>
      <c r="B72" s="317"/>
      <c r="C72" s="72"/>
      <c r="D72" s="72"/>
      <c r="E72" s="72"/>
      <c r="F72" s="72"/>
      <c r="G72" s="72"/>
      <c r="H72" s="72"/>
      <c r="I72" s="72"/>
      <c r="J72" s="73"/>
      <c r="K72" s="73"/>
      <c r="L72" s="73"/>
    </row>
    <row r="73" spans="1:12" ht="12.75" customHeight="1" hidden="1">
      <c r="A73" s="315" t="s">
        <v>201</v>
      </c>
      <c r="B73" s="315"/>
      <c r="C73" s="74" t="s">
        <v>108</v>
      </c>
      <c r="D73" s="74" t="s">
        <v>107</v>
      </c>
      <c r="E73" s="74"/>
      <c r="F73" s="74"/>
      <c r="G73" s="74"/>
      <c r="H73" s="72"/>
      <c r="I73" s="74" t="s">
        <v>171</v>
      </c>
      <c r="J73" s="73"/>
      <c r="K73" s="73"/>
      <c r="L73" s="73"/>
    </row>
    <row r="74" spans="1:12" ht="12.75" customHeight="1" hidden="1">
      <c r="A74" s="315" t="s">
        <v>202</v>
      </c>
      <c r="B74" s="315"/>
      <c r="C74" s="74" t="s">
        <v>108</v>
      </c>
      <c r="D74" s="74" t="s">
        <v>107</v>
      </c>
      <c r="E74" s="74"/>
      <c r="F74" s="74"/>
      <c r="G74" s="74"/>
      <c r="H74" s="72"/>
      <c r="I74" s="74" t="s">
        <v>203</v>
      </c>
      <c r="J74" s="73"/>
      <c r="K74" s="73"/>
      <c r="L74" s="73"/>
    </row>
    <row r="75" spans="1:12" ht="12.75" customHeight="1" hidden="1">
      <c r="A75" s="315" t="s">
        <v>204</v>
      </c>
      <c r="B75" s="315"/>
      <c r="C75" s="74" t="s">
        <v>108</v>
      </c>
      <c r="D75" s="74" t="s">
        <v>107</v>
      </c>
      <c r="E75" s="74"/>
      <c r="F75" s="74"/>
      <c r="G75" s="74"/>
      <c r="H75" s="72"/>
      <c r="I75" s="74" t="s">
        <v>182</v>
      </c>
      <c r="J75" s="73"/>
      <c r="K75" s="73"/>
      <c r="L75" s="73"/>
    </row>
    <row r="76" spans="1:12" ht="12.75" customHeight="1" hidden="1">
      <c r="A76" s="316" t="s">
        <v>205</v>
      </c>
      <c r="B76" s="316"/>
      <c r="C76" s="74" t="s">
        <v>108</v>
      </c>
      <c r="D76" s="74" t="s">
        <v>107</v>
      </c>
      <c r="E76" s="74"/>
      <c r="F76" s="74"/>
      <c r="G76" s="74"/>
      <c r="H76" s="72"/>
      <c r="I76" s="74" t="s">
        <v>206</v>
      </c>
      <c r="J76" s="73"/>
      <c r="K76" s="73"/>
      <c r="L76" s="73"/>
    </row>
    <row r="77" spans="1:12" ht="12.75" customHeight="1" hidden="1">
      <c r="A77" s="316" t="s">
        <v>207</v>
      </c>
      <c r="B77" s="316"/>
      <c r="C77" s="74" t="s">
        <v>108</v>
      </c>
      <c r="D77" s="74" t="s">
        <v>107</v>
      </c>
      <c r="E77" s="74"/>
      <c r="F77" s="74"/>
      <c r="G77" s="74"/>
      <c r="H77" s="72"/>
      <c r="I77" s="74" t="s">
        <v>208</v>
      </c>
      <c r="J77" s="73"/>
      <c r="K77" s="73"/>
      <c r="L77" s="73"/>
    </row>
    <row r="78" spans="1:12" ht="12.75" customHeight="1" hidden="1">
      <c r="A78" s="315" t="s">
        <v>209</v>
      </c>
      <c r="B78" s="315"/>
      <c r="C78" s="74" t="s">
        <v>108</v>
      </c>
      <c r="D78" s="74" t="s">
        <v>107</v>
      </c>
      <c r="E78" s="74"/>
      <c r="F78" s="74"/>
      <c r="G78" s="74"/>
      <c r="H78" s="72"/>
      <c r="I78" s="74" t="s">
        <v>210</v>
      </c>
      <c r="J78" s="75"/>
      <c r="K78" s="75"/>
      <c r="L78" s="73"/>
    </row>
    <row r="79" spans="1:12" ht="12.75" customHeight="1" hidden="1">
      <c r="A79" s="315" t="s">
        <v>211</v>
      </c>
      <c r="B79" s="315"/>
      <c r="C79" s="74" t="s">
        <v>108</v>
      </c>
      <c r="D79" s="74" t="s">
        <v>107</v>
      </c>
      <c r="E79" s="74"/>
      <c r="F79" s="74"/>
      <c r="G79" s="74"/>
      <c r="H79" s="72"/>
      <c r="I79" s="74" t="s">
        <v>212</v>
      </c>
      <c r="J79" s="75"/>
      <c r="K79" s="75"/>
      <c r="L79" s="73"/>
    </row>
    <row r="80" spans="1:12" ht="12.75" customHeight="1" hidden="1">
      <c r="A80" s="315" t="s">
        <v>213</v>
      </c>
      <c r="B80" s="315"/>
      <c r="C80" s="74" t="s">
        <v>108</v>
      </c>
      <c r="D80" s="74" t="s">
        <v>107</v>
      </c>
      <c r="E80" s="74"/>
      <c r="F80" s="74"/>
      <c r="G80" s="74"/>
      <c r="H80" s="72"/>
      <c r="I80" s="74" t="s">
        <v>182</v>
      </c>
      <c r="J80" s="75"/>
      <c r="K80" s="75"/>
      <c r="L80" s="73"/>
    </row>
    <row r="81" spans="1:12" ht="12.75" customHeight="1" hidden="1">
      <c r="A81" s="315" t="s">
        <v>199</v>
      </c>
      <c r="B81" s="315"/>
      <c r="C81" s="74" t="s">
        <v>108</v>
      </c>
      <c r="D81" s="74" t="s">
        <v>107</v>
      </c>
      <c r="E81" s="74"/>
      <c r="F81" s="74"/>
      <c r="G81" s="74"/>
      <c r="H81" s="74"/>
      <c r="I81" s="74" t="s">
        <v>200</v>
      </c>
      <c r="J81" s="73"/>
      <c r="K81" s="73"/>
      <c r="L81" s="73"/>
    </row>
    <row r="82" spans="1:12" ht="12.75" customHeight="1" hidden="1">
      <c r="A82" s="315" t="s">
        <v>179</v>
      </c>
      <c r="B82" s="315"/>
      <c r="C82" s="72" t="s">
        <v>108</v>
      </c>
      <c r="D82" s="72" t="s">
        <v>107</v>
      </c>
      <c r="E82" s="74"/>
      <c r="F82" s="74"/>
      <c r="G82" s="74"/>
      <c r="H82" s="74"/>
      <c r="I82" s="74" t="s">
        <v>180</v>
      </c>
      <c r="J82" s="73"/>
      <c r="K82" s="73"/>
      <c r="L82" s="73"/>
    </row>
    <row r="83" spans="1:12" ht="12.75" customHeight="1" hidden="1">
      <c r="A83" s="315" t="s">
        <v>214</v>
      </c>
      <c r="B83" s="315"/>
      <c r="C83" s="72" t="s">
        <v>108</v>
      </c>
      <c r="D83" s="72" t="s">
        <v>107</v>
      </c>
      <c r="E83" s="74"/>
      <c r="F83" s="74"/>
      <c r="G83" s="74"/>
      <c r="H83" s="74"/>
      <c r="I83" s="74"/>
      <c r="J83" s="73"/>
      <c r="K83" s="73"/>
      <c r="L83" s="73"/>
    </row>
    <row r="84" spans="1:12" ht="12.75" customHeight="1" hidden="1">
      <c r="A84" s="315" t="s">
        <v>215</v>
      </c>
      <c r="B84" s="315"/>
      <c r="C84" s="72" t="s">
        <v>108</v>
      </c>
      <c r="D84" s="72" t="s">
        <v>107</v>
      </c>
      <c r="E84" s="74"/>
      <c r="F84" s="74"/>
      <c r="G84" s="74"/>
      <c r="H84" s="74"/>
      <c r="I84" s="74"/>
      <c r="J84" s="73"/>
      <c r="K84" s="73"/>
      <c r="L84" s="73"/>
    </row>
    <row r="85" spans="1:12" ht="12.75" customHeight="1" hidden="1">
      <c r="A85" s="318" t="s">
        <v>124</v>
      </c>
      <c r="B85" s="318"/>
      <c r="C85" s="69" t="s">
        <v>108</v>
      </c>
      <c r="D85" s="69" t="s">
        <v>107</v>
      </c>
      <c r="E85" s="69" t="s">
        <v>108</v>
      </c>
      <c r="F85" s="69" t="s">
        <v>268</v>
      </c>
      <c r="G85" s="69" t="s">
        <v>177</v>
      </c>
      <c r="H85" s="69" t="s">
        <v>125</v>
      </c>
      <c r="I85" s="69"/>
      <c r="J85" s="70">
        <f>SUM(J87:J98)</f>
        <v>0</v>
      </c>
      <c r="K85" s="70">
        <f>SUM(K87:K98)</f>
        <v>0</v>
      </c>
      <c r="L85" s="70">
        <f>SUM(L87:L98)</f>
        <v>0</v>
      </c>
    </row>
    <row r="86" spans="1:12" ht="12.75" customHeight="1" hidden="1">
      <c r="A86" s="317" t="s">
        <v>216</v>
      </c>
      <c r="B86" s="317"/>
      <c r="C86" s="72"/>
      <c r="D86" s="72"/>
      <c r="E86" s="72"/>
      <c r="F86" s="72"/>
      <c r="G86" s="72"/>
      <c r="H86" s="72"/>
      <c r="I86" s="72"/>
      <c r="J86" s="73"/>
      <c r="K86" s="73"/>
      <c r="L86" s="73"/>
    </row>
    <row r="87" spans="1:12" ht="12.75" customHeight="1" hidden="1">
      <c r="A87" s="316" t="s">
        <v>217</v>
      </c>
      <c r="B87" s="316"/>
      <c r="C87" s="74" t="s">
        <v>108</v>
      </c>
      <c r="D87" s="74" t="s">
        <v>107</v>
      </c>
      <c r="E87" s="74"/>
      <c r="F87" s="74"/>
      <c r="G87" s="74"/>
      <c r="H87" s="72"/>
      <c r="I87" s="74" t="s">
        <v>218</v>
      </c>
      <c r="J87" s="75"/>
      <c r="K87" s="75"/>
      <c r="L87" s="75"/>
    </row>
    <row r="88" spans="1:12" ht="12.75" customHeight="1" hidden="1">
      <c r="A88" s="316" t="s">
        <v>205</v>
      </c>
      <c r="B88" s="316"/>
      <c r="C88" s="74" t="s">
        <v>108</v>
      </c>
      <c r="D88" s="74" t="s">
        <v>107</v>
      </c>
      <c r="E88" s="74"/>
      <c r="F88" s="74"/>
      <c r="G88" s="74"/>
      <c r="H88" s="72"/>
      <c r="I88" s="74" t="s">
        <v>206</v>
      </c>
      <c r="J88" s="75"/>
      <c r="K88" s="75"/>
      <c r="L88" s="75"/>
    </row>
    <row r="89" spans="1:12" ht="12.75" customHeight="1" hidden="1">
      <c r="A89" s="316" t="s">
        <v>207</v>
      </c>
      <c r="B89" s="316"/>
      <c r="C89" s="74" t="s">
        <v>108</v>
      </c>
      <c r="D89" s="74" t="s">
        <v>107</v>
      </c>
      <c r="E89" s="74"/>
      <c r="F89" s="74"/>
      <c r="G89" s="74"/>
      <c r="H89" s="72"/>
      <c r="I89" s="74" t="s">
        <v>208</v>
      </c>
      <c r="J89" s="75"/>
      <c r="K89" s="75"/>
      <c r="L89" s="75"/>
    </row>
    <row r="90" spans="1:12" ht="12.75" customHeight="1" hidden="1">
      <c r="A90" s="316" t="s">
        <v>219</v>
      </c>
      <c r="B90" s="316"/>
      <c r="C90" s="74" t="s">
        <v>108</v>
      </c>
      <c r="D90" s="74" t="s">
        <v>107</v>
      </c>
      <c r="E90" s="74"/>
      <c r="F90" s="74"/>
      <c r="G90" s="74"/>
      <c r="H90" s="74"/>
      <c r="I90" s="74" t="s">
        <v>220</v>
      </c>
      <c r="J90" s="75"/>
      <c r="K90" s="75"/>
      <c r="L90" s="75"/>
    </row>
    <row r="91" spans="1:12" ht="12.75" customHeight="1" hidden="1">
      <c r="A91" s="316" t="s">
        <v>221</v>
      </c>
      <c r="B91" s="316"/>
      <c r="C91" s="74" t="s">
        <v>108</v>
      </c>
      <c r="D91" s="74" t="s">
        <v>107</v>
      </c>
      <c r="E91" s="74"/>
      <c r="F91" s="74"/>
      <c r="G91" s="74"/>
      <c r="H91" s="74"/>
      <c r="I91" s="74" t="s">
        <v>222</v>
      </c>
      <c r="J91" s="75"/>
      <c r="K91" s="75"/>
      <c r="L91" s="75"/>
    </row>
    <row r="92" spans="1:12" ht="12.75" customHeight="1" hidden="1">
      <c r="A92" s="315" t="s">
        <v>196</v>
      </c>
      <c r="B92" s="315"/>
      <c r="C92" s="74" t="s">
        <v>108</v>
      </c>
      <c r="D92" s="74" t="s">
        <v>107</v>
      </c>
      <c r="E92" s="74"/>
      <c r="F92" s="74"/>
      <c r="G92" s="74"/>
      <c r="H92" s="74"/>
      <c r="I92" s="74" t="s">
        <v>197</v>
      </c>
      <c r="J92" s="75"/>
      <c r="K92" s="75"/>
      <c r="L92" s="75"/>
    </row>
    <row r="93" spans="1:12" ht="12.75" customHeight="1" hidden="1">
      <c r="A93" s="315" t="s">
        <v>199</v>
      </c>
      <c r="B93" s="315"/>
      <c r="C93" s="74" t="s">
        <v>108</v>
      </c>
      <c r="D93" s="74" t="s">
        <v>107</v>
      </c>
      <c r="E93" s="74"/>
      <c r="F93" s="74"/>
      <c r="G93" s="74"/>
      <c r="H93" s="74"/>
      <c r="I93" s="74" t="s">
        <v>200</v>
      </c>
      <c r="J93" s="75"/>
      <c r="K93" s="75"/>
      <c r="L93" s="75"/>
    </row>
    <row r="94" spans="1:12" ht="12.75" customHeight="1" hidden="1">
      <c r="A94" s="315" t="s">
        <v>223</v>
      </c>
      <c r="B94" s="315"/>
      <c r="C94" s="74" t="s">
        <v>108</v>
      </c>
      <c r="D94" s="74" t="s">
        <v>107</v>
      </c>
      <c r="E94" s="74"/>
      <c r="F94" s="74"/>
      <c r="G94" s="74"/>
      <c r="H94" s="74"/>
      <c r="I94" s="74" t="s">
        <v>224</v>
      </c>
      <c r="J94" s="75"/>
      <c r="K94" s="75"/>
      <c r="L94" s="75"/>
    </row>
    <row r="95" spans="1:12" ht="12.75" customHeight="1" hidden="1">
      <c r="A95" s="315" t="s">
        <v>185</v>
      </c>
      <c r="B95" s="315"/>
      <c r="C95" s="74"/>
      <c r="D95" s="74"/>
      <c r="E95" s="74"/>
      <c r="F95" s="74"/>
      <c r="G95" s="74"/>
      <c r="H95" s="74"/>
      <c r="I95" s="74" t="s">
        <v>186</v>
      </c>
      <c r="J95" s="75"/>
      <c r="K95" s="75"/>
      <c r="L95" s="75"/>
    </row>
    <row r="96" spans="1:12" ht="12.75" customHeight="1" hidden="1">
      <c r="A96" s="315" t="s">
        <v>179</v>
      </c>
      <c r="B96" s="315"/>
      <c r="C96" s="72" t="s">
        <v>108</v>
      </c>
      <c r="D96" s="72" t="s">
        <v>107</v>
      </c>
      <c r="E96" s="74"/>
      <c r="F96" s="74"/>
      <c r="G96" s="74"/>
      <c r="H96" s="74"/>
      <c r="I96" s="74" t="s">
        <v>180</v>
      </c>
      <c r="J96" s="75"/>
      <c r="K96" s="75"/>
      <c r="L96" s="75"/>
    </row>
    <row r="97" spans="1:12" ht="12.75" customHeight="1" hidden="1">
      <c r="A97" s="315" t="s">
        <v>214</v>
      </c>
      <c r="B97" s="315"/>
      <c r="C97" s="74"/>
      <c r="D97" s="74"/>
      <c r="E97" s="74"/>
      <c r="F97" s="74"/>
      <c r="G97" s="74"/>
      <c r="H97" s="74"/>
      <c r="I97" s="74"/>
      <c r="J97" s="75"/>
      <c r="K97" s="75"/>
      <c r="L97" s="75"/>
    </row>
    <row r="98" spans="1:12" ht="12.75" customHeight="1" hidden="1">
      <c r="A98" s="315" t="s">
        <v>215</v>
      </c>
      <c r="B98" s="315"/>
      <c r="C98" s="74"/>
      <c r="D98" s="74"/>
      <c r="E98" s="74"/>
      <c r="F98" s="74"/>
      <c r="G98" s="74"/>
      <c r="H98" s="74"/>
      <c r="I98" s="74"/>
      <c r="J98" s="75"/>
      <c r="K98" s="75"/>
      <c r="L98" s="75"/>
    </row>
    <row r="99" spans="1:12" ht="12.75" customHeight="1" hidden="1">
      <c r="A99" s="318" t="s">
        <v>126</v>
      </c>
      <c r="B99" s="318"/>
      <c r="C99" s="69" t="s">
        <v>108</v>
      </c>
      <c r="D99" s="69" t="s">
        <v>107</v>
      </c>
      <c r="E99" s="69" t="s">
        <v>108</v>
      </c>
      <c r="F99" s="69" t="s">
        <v>268</v>
      </c>
      <c r="G99" s="69" t="s">
        <v>177</v>
      </c>
      <c r="H99" s="69" t="s">
        <v>127</v>
      </c>
      <c r="I99" s="69"/>
      <c r="J99" s="70">
        <f>SUM(J101:J110)</f>
        <v>0</v>
      </c>
      <c r="K99" s="70">
        <f>SUM(K101:K110)</f>
        <v>0</v>
      </c>
      <c r="L99" s="70">
        <f>SUM(L101:L110)</f>
        <v>0</v>
      </c>
    </row>
    <row r="100" spans="1:12" ht="12.75" customHeight="1" hidden="1">
      <c r="A100" s="317" t="s">
        <v>216</v>
      </c>
      <c r="B100" s="317"/>
      <c r="C100" s="72"/>
      <c r="D100" s="72"/>
      <c r="E100" s="72"/>
      <c r="F100" s="72"/>
      <c r="G100" s="72"/>
      <c r="H100" s="72"/>
      <c r="I100" s="72"/>
      <c r="J100" s="73"/>
      <c r="K100" s="73"/>
      <c r="L100" s="73"/>
    </row>
    <row r="101" spans="1:12" ht="12.75" customHeight="1" hidden="1">
      <c r="A101" s="315" t="s">
        <v>225</v>
      </c>
      <c r="B101" s="315"/>
      <c r="C101" s="74" t="s">
        <v>108</v>
      </c>
      <c r="D101" s="74" t="s">
        <v>107</v>
      </c>
      <c r="E101" s="74"/>
      <c r="F101" s="74"/>
      <c r="G101" s="74"/>
      <c r="H101" s="72"/>
      <c r="I101" s="74"/>
      <c r="J101" s="75"/>
      <c r="K101" s="75"/>
      <c r="L101" s="75"/>
    </row>
    <row r="102" spans="1:12" ht="12.75" customHeight="1" hidden="1">
      <c r="A102" s="315" t="s">
        <v>226</v>
      </c>
      <c r="B102" s="315"/>
      <c r="C102" s="74" t="s">
        <v>108</v>
      </c>
      <c r="D102" s="74" t="s">
        <v>107</v>
      </c>
      <c r="E102" s="74"/>
      <c r="F102" s="74"/>
      <c r="G102" s="74"/>
      <c r="H102" s="72"/>
      <c r="I102" s="74"/>
      <c r="J102" s="75"/>
      <c r="K102" s="75"/>
      <c r="L102" s="75"/>
    </row>
    <row r="103" spans="1:12" ht="12.75" customHeight="1" hidden="1">
      <c r="A103" s="315" t="s">
        <v>227</v>
      </c>
      <c r="B103" s="315"/>
      <c r="C103" s="74" t="s">
        <v>108</v>
      </c>
      <c r="D103" s="74" t="s">
        <v>107</v>
      </c>
      <c r="E103" s="74"/>
      <c r="F103" s="74"/>
      <c r="G103" s="74"/>
      <c r="H103" s="74"/>
      <c r="I103" s="74"/>
      <c r="J103" s="75"/>
      <c r="K103" s="75"/>
      <c r="L103" s="75"/>
    </row>
    <row r="104" spans="1:12" ht="12.75" customHeight="1" hidden="1">
      <c r="A104" s="315" t="s">
        <v>228</v>
      </c>
      <c r="B104" s="315"/>
      <c r="C104" s="74" t="s">
        <v>108</v>
      </c>
      <c r="D104" s="74" t="s">
        <v>107</v>
      </c>
      <c r="E104" s="74"/>
      <c r="F104" s="74"/>
      <c r="G104" s="74"/>
      <c r="H104" s="74"/>
      <c r="I104" s="74"/>
      <c r="J104" s="75"/>
      <c r="K104" s="75"/>
      <c r="L104" s="75"/>
    </row>
    <row r="105" spans="1:12" ht="12.75" customHeight="1" hidden="1">
      <c r="A105" s="316" t="s">
        <v>221</v>
      </c>
      <c r="B105" s="316"/>
      <c r="C105" s="74" t="s">
        <v>108</v>
      </c>
      <c r="D105" s="74" t="s">
        <v>107</v>
      </c>
      <c r="E105" s="74"/>
      <c r="F105" s="74"/>
      <c r="G105" s="74"/>
      <c r="H105" s="74"/>
      <c r="I105" s="74" t="s">
        <v>222</v>
      </c>
      <c r="J105" s="75"/>
      <c r="K105" s="75"/>
      <c r="L105" s="75"/>
    </row>
    <row r="106" spans="1:12" ht="12.75" customHeight="1" hidden="1">
      <c r="A106" s="315" t="s">
        <v>196</v>
      </c>
      <c r="B106" s="315"/>
      <c r="C106" s="74" t="s">
        <v>108</v>
      </c>
      <c r="D106" s="74" t="s">
        <v>107</v>
      </c>
      <c r="E106" s="74"/>
      <c r="F106" s="74"/>
      <c r="G106" s="74"/>
      <c r="H106" s="74"/>
      <c r="I106" s="74" t="s">
        <v>197</v>
      </c>
      <c r="J106" s="75"/>
      <c r="K106" s="75"/>
      <c r="L106" s="75"/>
    </row>
    <row r="107" spans="1:12" ht="12.75" customHeight="1" hidden="1">
      <c r="A107" s="315" t="s">
        <v>199</v>
      </c>
      <c r="B107" s="315"/>
      <c r="C107" s="74" t="s">
        <v>108</v>
      </c>
      <c r="D107" s="74" t="s">
        <v>107</v>
      </c>
      <c r="E107" s="74"/>
      <c r="F107" s="74"/>
      <c r="G107" s="74"/>
      <c r="H107" s="74"/>
      <c r="I107" s="74" t="s">
        <v>200</v>
      </c>
      <c r="J107" s="75"/>
      <c r="K107" s="75"/>
      <c r="L107" s="75"/>
    </row>
    <row r="108" spans="1:12" ht="12.75" customHeight="1" hidden="1">
      <c r="A108" s="315" t="s">
        <v>199</v>
      </c>
      <c r="B108" s="315"/>
      <c r="C108" s="74" t="s">
        <v>108</v>
      </c>
      <c r="D108" s="74" t="s">
        <v>107</v>
      </c>
      <c r="E108" s="74"/>
      <c r="F108" s="74"/>
      <c r="G108" s="74"/>
      <c r="H108" s="74"/>
      <c r="I108" s="74" t="s">
        <v>200</v>
      </c>
      <c r="J108" s="75"/>
      <c r="K108" s="75"/>
      <c r="L108" s="75"/>
    </row>
    <row r="109" spans="1:12" ht="12.75" customHeight="1" hidden="1">
      <c r="A109" s="315" t="s">
        <v>185</v>
      </c>
      <c r="B109" s="315"/>
      <c r="C109" s="74"/>
      <c r="D109" s="74"/>
      <c r="E109" s="74"/>
      <c r="F109" s="74"/>
      <c r="G109" s="74"/>
      <c r="H109" s="74"/>
      <c r="I109" s="74" t="s">
        <v>186</v>
      </c>
      <c r="J109" s="75"/>
      <c r="K109" s="75"/>
      <c r="L109" s="75"/>
    </row>
    <row r="110" spans="1:12" ht="12.75" customHeight="1" hidden="1">
      <c r="A110" s="315" t="s">
        <v>215</v>
      </c>
      <c r="B110" s="315"/>
      <c r="C110" s="74"/>
      <c r="D110" s="74"/>
      <c r="E110" s="74"/>
      <c r="F110" s="74"/>
      <c r="G110" s="74"/>
      <c r="H110" s="74"/>
      <c r="I110" s="74"/>
      <c r="J110" s="75"/>
      <c r="K110" s="75"/>
      <c r="L110" s="75"/>
    </row>
    <row r="111" spans="1:12" ht="12.75" customHeight="1" hidden="1">
      <c r="A111" s="318" t="s">
        <v>229</v>
      </c>
      <c r="B111" s="318"/>
      <c r="C111" s="69" t="s">
        <v>108</v>
      </c>
      <c r="D111" s="69" t="s">
        <v>107</v>
      </c>
      <c r="E111" s="69" t="s">
        <v>108</v>
      </c>
      <c r="F111" s="69" t="s">
        <v>268</v>
      </c>
      <c r="G111" s="69" t="s">
        <v>177</v>
      </c>
      <c r="H111" s="69" t="s">
        <v>129</v>
      </c>
      <c r="I111" s="69"/>
      <c r="J111" s="70">
        <f>SUM(J113:J118)</f>
        <v>0</v>
      </c>
      <c r="K111" s="70">
        <f>SUM(K113:K118)</f>
        <v>0</v>
      </c>
      <c r="L111" s="70">
        <f>SUM(L113:L118)</f>
        <v>0</v>
      </c>
    </row>
    <row r="112" spans="1:12" ht="12.75" customHeight="1" hidden="1">
      <c r="A112" s="317" t="s">
        <v>216</v>
      </c>
      <c r="B112" s="317"/>
      <c r="C112" s="72"/>
      <c r="D112" s="72"/>
      <c r="E112" s="72"/>
      <c r="F112" s="72"/>
      <c r="G112" s="72"/>
      <c r="H112" s="72"/>
      <c r="I112" s="72"/>
      <c r="J112" s="73"/>
      <c r="K112" s="73"/>
      <c r="L112" s="73"/>
    </row>
    <row r="113" spans="1:12" ht="12.75" customHeight="1" hidden="1">
      <c r="A113" s="315" t="s">
        <v>230</v>
      </c>
      <c r="B113" s="315"/>
      <c r="C113" s="74" t="s">
        <v>108</v>
      </c>
      <c r="D113" s="74" t="s">
        <v>107</v>
      </c>
      <c r="E113" s="74"/>
      <c r="F113" s="74"/>
      <c r="G113" s="74"/>
      <c r="H113" s="74"/>
      <c r="I113" s="74" t="s">
        <v>182</v>
      </c>
      <c r="J113" s="75"/>
      <c r="K113" s="75"/>
      <c r="L113" s="75"/>
    </row>
    <row r="114" spans="1:12" ht="12.75" customHeight="1" hidden="1">
      <c r="A114" s="316" t="s">
        <v>207</v>
      </c>
      <c r="B114" s="316"/>
      <c r="C114" s="74" t="s">
        <v>108</v>
      </c>
      <c r="D114" s="74" t="s">
        <v>107</v>
      </c>
      <c r="E114" s="74"/>
      <c r="F114" s="74"/>
      <c r="G114" s="74"/>
      <c r="H114" s="72"/>
      <c r="I114" s="74" t="s">
        <v>208</v>
      </c>
      <c r="J114" s="75"/>
      <c r="K114" s="75"/>
      <c r="L114" s="75"/>
    </row>
    <row r="115" spans="1:12" ht="12.75" customHeight="1" hidden="1">
      <c r="A115" s="315" t="s">
        <v>231</v>
      </c>
      <c r="B115" s="315"/>
      <c r="C115" s="74" t="s">
        <v>108</v>
      </c>
      <c r="D115" s="74" t="s">
        <v>107</v>
      </c>
      <c r="E115" s="74"/>
      <c r="F115" s="74"/>
      <c r="G115" s="74"/>
      <c r="H115" s="74"/>
      <c r="I115" s="74" t="s">
        <v>232</v>
      </c>
      <c r="J115" s="75"/>
      <c r="K115" s="75"/>
      <c r="L115" s="75"/>
    </row>
    <row r="116" spans="1:12" ht="12.75" customHeight="1" hidden="1">
      <c r="A116" s="315" t="s">
        <v>179</v>
      </c>
      <c r="B116" s="315"/>
      <c r="C116" s="72" t="s">
        <v>108</v>
      </c>
      <c r="D116" s="72" t="s">
        <v>107</v>
      </c>
      <c r="E116" s="74"/>
      <c r="F116" s="74"/>
      <c r="G116" s="74"/>
      <c r="H116" s="74"/>
      <c r="I116" s="74" t="s">
        <v>180</v>
      </c>
      <c r="J116" s="75"/>
      <c r="K116" s="75"/>
      <c r="L116" s="75"/>
    </row>
    <row r="117" spans="1:12" ht="12.75" customHeight="1" hidden="1">
      <c r="A117" s="315" t="s">
        <v>214</v>
      </c>
      <c r="B117" s="315"/>
      <c r="C117" s="74"/>
      <c r="D117" s="74"/>
      <c r="E117" s="74"/>
      <c r="F117" s="74"/>
      <c r="G117" s="74"/>
      <c r="H117" s="74"/>
      <c r="I117" s="74"/>
      <c r="J117" s="75"/>
      <c r="K117" s="75"/>
      <c r="L117" s="75"/>
    </row>
    <row r="118" spans="1:12" ht="12.75" customHeight="1" hidden="1">
      <c r="A118" s="315" t="s">
        <v>215</v>
      </c>
      <c r="B118" s="315"/>
      <c r="C118" s="74"/>
      <c r="D118" s="74"/>
      <c r="E118" s="74"/>
      <c r="F118" s="74"/>
      <c r="G118" s="74"/>
      <c r="H118" s="74"/>
      <c r="I118" s="74"/>
      <c r="J118" s="75"/>
      <c r="K118" s="75"/>
      <c r="L118" s="75"/>
    </row>
    <row r="119" spans="1:12" ht="33.75" customHeight="1">
      <c r="A119" s="318" t="s">
        <v>130</v>
      </c>
      <c r="B119" s="318"/>
      <c r="C119" s="69" t="s">
        <v>108</v>
      </c>
      <c r="D119" s="69" t="s">
        <v>107</v>
      </c>
      <c r="E119" s="69" t="s">
        <v>159</v>
      </c>
      <c r="F119" s="69" t="s">
        <v>176</v>
      </c>
      <c r="G119" s="69" t="s">
        <v>177</v>
      </c>
      <c r="H119" s="69" t="s">
        <v>131</v>
      </c>
      <c r="I119" s="69"/>
      <c r="J119" s="70">
        <f>SUM(J121:J131)</f>
        <v>622900</v>
      </c>
      <c r="K119" s="70">
        <f>SUM(K121:K131)</f>
        <v>681000</v>
      </c>
      <c r="L119" s="70">
        <f>SUM(L121:L131)</f>
        <v>741200</v>
      </c>
    </row>
    <row r="120" spans="1:12" ht="12.75" customHeight="1" hidden="1">
      <c r="A120" s="317" t="s">
        <v>70</v>
      </c>
      <c r="B120" s="317"/>
      <c r="C120" s="69"/>
      <c r="D120" s="69"/>
      <c r="E120" s="69"/>
      <c r="F120" s="69"/>
      <c r="G120" s="69"/>
      <c r="H120" s="69"/>
      <c r="I120" s="69"/>
      <c r="J120" s="70"/>
      <c r="K120" s="70"/>
      <c r="L120" s="70"/>
    </row>
    <row r="121" spans="1:12" ht="12.75" customHeight="1" hidden="1">
      <c r="A121" s="317" t="s">
        <v>233</v>
      </c>
      <c r="B121" s="317"/>
      <c r="C121" s="74" t="s">
        <v>108</v>
      </c>
      <c r="D121" s="74" t="s">
        <v>107</v>
      </c>
      <c r="E121" s="69"/>
      <c r="F121" s="69"/>
      <c r="G121" s="69"/>
      <c r="H121" s="69"/>
      <c r="I121" s="74" t="s">
        <v>182</v>
      </c>
      <c r="J121" s="75">
        <v>0</v>
      </c>
      <c r="K121" s="75">
        <v>0</v>
      </c>
      <c r="L121" s="75">
        <v>0</v>
      </c>
    </row>
    <row r="122" spans="1:12" ht="12.75" customHeight="1" hidden="1">
      <c r="A122" s="316" t="s">
        <v>207</v>
      </c>
      <c r="B122" s="316"/>
      <c r="C122" s="74" t="s">
        <v>108</v>
      </c>
      <c r="D122" s="74" t="s">
        <v>107</v>
      </c>
      <c r="E122" s="74"/>
      <c r="F122" s="74"/>
      <c r="G122" s="74"/>
      <c r="H122" s="72"/>
      <c r="I122" s="74" t="s">
        <v>208</v>
      </c>
      <c r="J122" s="73"/>
      <c r="K122" s="73"/>
      <c r="L122" s="73"/>
    </row>
    <row r="123" spans="1:12" ht="12.75" customHeight="1" hidden="1">
      <c r="A123" s="316" t="s">
        <v>221</v>
      </c>
      <c r="B123" s="316"/>
      <c r="C123" s="74" t="s">
        <v>108</v>
      </c>
      <c r="D123" s="74" t="s">
        <v>107</v>
      </c>
      <c r="E123" s="74"/>
      <c r="F123" s="74"/>
      <c r="G123" s="74"/>
      <c r="H123" s="74"/>
      <c r="I123" s="74" t="s">
        <v>222</v>
      </c>
      <c r="J123" s="73"/>
      <c r="K123" s="73"/>
      <c r="L123" s="73"/>
    </row>
    <row r="124" spans="1:12" ht="12.75" customHeight="1" hidden="1">
      <c r="A124" s="315" t="s">
        <v>196</v>
      </c>
      <c r="B124" s="315"/>
      <c r="C124" s="74" t="s">
        <v>108</v>
      </c>
      <c r="D124" s="74" t="s">
        <v>107</v>
      </c>
      <c r="E124" s="74"/>
      <c r="F124" s="74"/>
      <c r="G124" s="74"/>
      <c r="H124" s="74"/>
      <c r="I124" s="74" t="s">
        <v>197</v>
      </c>
      <c r="J124" s="73"/>
      <c r="K124" s="73"/>
      <c r="L124" s="73"/>
    </row>
    <row r="125" spans="1:12" ht="12.75" customHeight="1" hidden="1">
      <c r="A125" s="315" t="s">
        <v>199</v>
      </c>
      <c r="B125" s="315"/>
      <c r="C125" s="74" t="s">
        <v>108</v>
      </c>
      <c r="D125" s="74" t="s">
        <v>107</v>
      </c>
      <c r="E125" s="74"/>
      <c r="F125" s="74"/>
      <c r="G125" s="74"/>
      <c r="H125" s="74"/>
      <c r="I125" s="74" t="s">
        <v>200</v>
      </c>
      <c r="J125" s="73"/>
      <c r="K125" s="73"/>
      <c r="L125" s="73"/>
    </row>
    <row r="126" spans="1:12" ht="12.75" customHeight="1" hidden="1">
      <c r="A126" s="315" t="s">
        <v>185</v>
      </c>
      <c r="B126" s="315"/>
      <c r="C126" s="74" t="s">
        <v>108</v>
      </c>
      <c r="D126" s="74" t="s">
        <v>107</v>
      </c>
      <c r="E126" s="74"/>
      <c r="F126" s="74"/>
      <c r="G126" s="74"/>
      <c r="H126" s="74"/>
      <c r="I126" s="74" t="s">
        <v>186</v>
      </c>
      <c r="J126" s="75"/>
      <c r="K126" s="75"/>
      <c r="L126" s="75"/>
    </row>
    <row r="127" spans="1:12" ht="54" customHeight="1">
      <c r="A127" s="315" t="s">
        <v>234</v>
      </c>
      <c r="B127" s="315"/>
      <c r="C127" s="74" t="s">
        <v>108</v>
      </c>
      <c r="D127" s="74" t="s">
        <v>107</v>
      </c>
      <c r="E127" s="72" t="s">
        <v>159</v>
      </c>
      <c r="F127" s="72" t="s">
        <v>176</v>
      </c>
      <c r="G127" s="72" t="s">
        <v>177</v>
      </c>
      <c r="H127" s="72" t="s">
        <v>131</v>
      </c>
      <c r="I127" s="74" t="s">
        <v>235</v>
      </c>
      <c r="J127" s="75">
        <v>622900</v>
      </c>
      <c r="K127" s="75">
        <v>681000</v>
      </c>
      <c r="L127" s="75">
        <v>741200</v>
      </c>
    </row>
    <row r="128" spans="1:12" ht="12.75" customHeight="1" hidden="1">
      <c r="A128" s="315" t="s">
        <v>236</v>
      </c>
      <c r="B128" s="315"/>
      <c r="C128" s="74" t="s">
        <v>108</v>
      </c>
      <c r="D128" s="74" t="s">
        <v>107</v>
      </c>
      <c r="E128" s="74"/>
      <c r="F128" s="74"/>
      <c r="G128" s="74"/>
      <c r="H128" s="74"/>
      <c r="I128" s="74" t="s">
        <v>237</v>
      </c>
      <c r="J128" s="75"/>
      <c r="K128" s="75"/>
      <c r="L128" s="75"/>
    </row>
    <row r="129" spans="1:12" ht="12.75" customHeight="1" hidden="1">
      <c r="A129" s="315" t="s">
        <v>179</v>
      </c>
      <c r="B129" s="315"/>
      <c r="C129" s="72" t="s">
        <v>108</v>
      </c>
      <c r="D129" s="72" t="s">
        <v>107</v>
      </c>
      <c r="E129" s="74"/>
      <c r="F129" s="74"/>
      <c r="G129" s="74"/>
      <c r="H129" s="74"/>
      <c r="I129" s="74" t="s">
        <v>180</v>
      </c>
      <c r="J129" s="75"/>
      <c r="K129" s="75"/>
      <c r="L129" s="75"/>
    </row>
    <row r="130" spans="1:12" ht="12.75" customHeight="1" hidden="1">
      <c r="A130" s="315" t="s">
        <v>214</v>
      </c>
      <c r="B130" s="315"/>
      <c r="C130" s="72" t="s">
        <v>108</v>
      </c>
      <c r="D130" s="72" t="s">
        <v>107</v>
      </c>
      <c r="E130" s="74"/>
      <c r="F130" s="74"/>
      <c r="G130" s="74"/>
      <c r="H130" s="74"/>
      <c r="I130" s="74"/>
      <c r="J130" s="75"/>
      <c r="K130" s="75"/>
      <c r="L130" s="75"/>
    </row>
    <row r="131" spans="1:12" ht="12.75" customHeight="1" hidden="1">
      <c r="A131" s="315" t="s">
        <v>215</v>
      </c>
      <c r="B131" s="315"/>
      <c r="C131" s="72" t="s">
        <v>108</v>
      </c>
      <c r="D131" s="72" t="s">
        <v>107</v>
      </c>
      <c r="E131" s="74"/>
      <c r="F131" s="74"/>
      <c r="G131" s="74"/>
      <c r="H131" s="74"/>
      <c r="I131" s="74"/>
      <c r="J131" s="75"/>
      <c r="K131" s="75"/>
      <c r="L131" s="75"/>
    </row>
    <row r="132" spans="1:12" s="96" customFormat="1" ht="37.5" customHeight="1">
      <c r="A132" s="324" t="s">
        <v>238</v>
      </c>
      <c r="B132" s="324"/>
      <c r="C132" s="58" t="s">
        <v>108</v>
      </c>
      <c r="D132" s="58" t="s">
        <v>107</v>
      </c>
      <c r="E132" s="58" t="s">
        <v>159</v>
      </c>
      <c r="F132" s="58" t="s">
        <v>176</v>
      </c>
      <c r="G132" s="58" t="s">
        <v>177</v>
      </c>
      <c r="H132" s="52"/>
      <c r="I132" s="52"/>
      <c r="J132" s="59">
        <f>J133+J137+J142+J146+J147+J151+J157+J162+J175+J191+J202+J210</f>
        <v>3272700</v>
      </c>
      <c r="K132" s="59">
        <f>K133+K137+K142+K146+K147+K151+K157+K162+K175+K191+K202+K210</f>
        <v>3681900</v>
      </c>
      <c r="L132" s="59">
        <f>L133+L137+L142+L146+L147+L151+L157+L162+L175+L191+L202+L210</f>
        <v>3867700</v>
      </c>
    </row>
    <row r="133" spans="1:12" ht="24" customHeight="1">
      <c r="A133" s="318" t="s">
        <v>105</v>
      </c>
      <c r="B133" s="318"/>
      <c r="C133" s="69" t="s">
        <v>108</v>
      </c>
      <c r="D133" s="69" t="s">
        <v>107</v>
      </c>
      <c r="E133" s="69" t="s">
        <v>159</v>
      </c>
      <c r="F133" s="69" t="s">
        <v>176</v>
      </c>
      <c r="G133" s="69" t="s">
        <v>177</v>
      </c>
      <c r="H133" s="69" t="s">
        <v>109</v>
      </c>
      <c r="I133" s="69"/>
      <c r="J133" s="70">
        <f>J135+J136</f>
        <v>526400</v>
      </c>
      <c r="K133" s="70">
        <f>K135+K136</f>
        <v>529900</v>
      </c>
      <c r="L133" s="70">
        <f>L135+L136</f>
        <v>529900</v>
      </c>
    </row>
    <row r="134" spans="1:12" ht="12.75" customHeight="1" hidden="1">
      <c r="A134" s="317" t="s">
        <v>70</v>
      </c>
      <c r="B134" s="317"/>
      <c r="C134" s="72" t="s">
        <v>108</v>
      </c>
      <c r="D134" s="72" t="s">
        <v>107</v>
      </c>
      <c r="E134" s="72"/>
      <c r="F134" s="72"/>
      <c r="G134" s="72"/>
      <c r="H134" s="72"/>
      <c r="I134" s="72"/>
      <c r="J134" s="73"/>
      <c r="K134" s="73"/>
      <c r="L134" s="73"/>
    </row>
    <row r="135" spans="1:12" ht="12.75" customHeight="1" hidden="1">
      <c r="A135" s="315" t="s">
        <v>179</v>
      </c>
      <c r="B135" s="315"/>
      <c r="C135" s="72" t="s">
        <v>108</v>
      </c>
      <c r="D135" s="72" t="s">
        <v>107</v>
      </c>
      <c r="E135" s="74"/>
      <c r="F135" s="74"/>
      <c r="G135" s="74"/>
      <c r="H135" s="74"/>
      <c r="I135" s="74" t="s">
        <v>180</v>
      </c>
      <c r="J135" s="75"/>
      <c r="K135" s="75"/>
      <c r="L135" s="75"/>
    </row>
    <row r="136" spans="1:12" ht="27" customHeight="1">
      <c r="A136" s="315" t="s">
        <v>181</v>
      </c>
      <c r="B136" s="315"/>
      <c r="C136" s="72" t="s">
        <v>108</v>
      </c>
      <c r="D136" s="72" t="s">
        <v>107</v>
      </c>
      <c r="E136" s="72" t="s">
        <v>159</v>
      </c>
      <c r="F136" s="72" t="s">
        <v>176</v>
      </c>
      <c r="G136" s="72" t="s">
        <v>177</v>
      </c>
      <c r="H136" s="72" t="s">
        <v>109</v>
      </c>
      <c r="I136" s="74" t="s">
        <v>182</v>
      </c>
      <c r="J136" s="75">
        <v>526400</v>
      </c>
      <c r="K136" s="75">
        <v>529900</v>
      </c>
      <c r="L136" s="75">
        <v>529900</v>
      </c>
    </row>
    <row r="137" spans="1:12" ht="29.25" customHeight="1">
      <c r="A137" s="318" t="s">
        <v>110</v>
      </c>
      <c r="B137" s="318"/>
      <c r="C137" s="69" t="s">
        <v>108</v>
      </c>
      <c r="D137" s="69" t="s">
        <v>107</v>
      </c>
      <c r="E137" s="69" t="s">
        <v>159</v>
      </c>
      <c r="F137" s="69" t="s">
        <v>176</v>
      </c>
      <c r="G137" s="69" t="s">
        <v>177</v>
      </c>
      <c r="H137" s="69" t="s">
        <v>111</v>
      </c>
      <c r="I137" s="69"/>
      <c r="J137" s="70">
        <f>J139+J140+J141</f>
        <v>5000</v>
      </c>
      <c r="K137" s="70">
        <f>K139+K140+K141</f>
        <v>5000</v>
      </c>
      <c r="L137" s="70">
        <f>L139+L140+L141</f>
        <v>5000</v>
      </c>
    </row>
    <row r="138" spans="1:12" ht="12.75" customHeight="1" hidden="1">
      <c r="A138" s="317" t="s">
        <v>70</v>
      </c>
      <c r="B138" s="317"/>
      <c r="C138" s="69"/>
      <c r="D138" s="69"/>
      <c r="E138" s="69"/>
      <c r="F138" s="69"/>
      <c r="G138" s="69"/>
      <c r="H138" s="69"/>
      <c r="I138" s="69"/>
      <c r="J138" s="70"/>
      <c r="K138" s="70"/>
      <c r="L138" s="70"/>
    </row>
    <row r="139" spans="1:12" ht="12.75" customHeight="1" hidden="1">
      <c r="A139" s="315" t="s">
        <v>185</v>
      </c>
      <c r="B139" s="315"/>
      <c r="C139" s="72" t="s">
        <v>108</v>
      </c>
      <c r="D139" s="72" t="s">
        <v>107</v>
      </c>
      <c r="E139" s="74"/>
      <c r="F139" s="74"/>
      <c r="G139" s="74"/>
      <c r="H139" s="74"/>
      <c r="I139" s="74" t="s">
        <v>186</v>
      </c>
      <c r="J139" s="75">
        <f>'приложение 3'!E10</f>
        <v>0</v>
      </c>
      <c r="K139" s="75">
        <f>'приложение 3'!E21</f>
        <v>0</v>
      </c>
      <c r="L139" s="75">
        <f>'приложение 3'!E31</f>
        <v>0</v>
      </c>
    </row>
    <row r="140" spans="1:12" ht="12.75" customHeight="1" hidden="1">
      <c r="A140" s="315" t="s">
        <v>179</v>
      </c>
      <c r="B140" s="315"/>
      <c r="C140" s="72" t="s">
        <v>108</v>
      </c>
      <c r="D140" s="72" t="s">
        <v>107</v>
      </c>
      <c r="E140" s="74"/>
      <c r="F140" s="74"/>
      <c r="G140" s="74"/>
      <c r="H140" s="74"/>
      <c r="I140" s="74" t="s">
        <v>180</v>
      </c>
      <c r="J140" s="73"/>
      <c r="K140" s="73"/>
      <c r="L140" s="73"/>
    </row>
    <row r="141" spans="1:12" ht="27" customHeight="1">
      <c r="A141" s="315" t="s">
        <v>164</v>
      </c>
      <c r="B141" s="315"/>
      <c r="C141" s="74" t="s">
        <v>108</v>
      </c>
      <c r="D141" s="74" t="s">
        <v>107</v>
      </c>
      <c r="E141" s="72" t="s">
        <v>159</v>
      </c>
      <c r="F141" s="72" t="s">
        <v>176</v>
      </c>
      <c r="G141" s="72" t="s">
        <v>177</v>
      </c>
      <c r="H141" s="72" t="s">
        <v>111</v>
      </c>
      <c r="I141" s="74" t="s">
        <v>183</v>
      </c>
      <c r="J141" s="75">
        <v>5000</v>
      </c>
      <c r="K141" s="75">
        <v>5000</v>
      </c>
      <c r="L141" s="75">
        <v>5000</v>
      </c>
    </row>
    <row r="142" spans="1:12" ht="39.75" customHeight="1">
      <c r="A142" s="318" t="s">
        <v>112</v>
      </c>
      <c r="B142" s="318"/>
      <c r="C142" s="69" t="s">
        <v>108</v>
      </c>
      <c r="D142" s="69" t="s">
        <v>107</v>
      </c>
      <c r="E142" s="69" t="s">
        <v>159</v>
      </c>
      <c r="F142" s="69" t="s">
        <v>176</v>
      </c>
      <c r="G142" s="69" t="s">
        <v>177</v>
      </c>
      <c r="H142" s="69" t="s">
        <v>113</v>
      </c>
      <c r="I142" s="69"/>
      <c r="J142" s="70">
        <f>J144+J145</f>
        <v>159100</v>
      </c>
      <c r="K142" s="70">
        <f>K144+K145</f>
        <v>160100</v>
      </c>
      <c r="L142" s="70">
        <f>L144+L145</f>
        <v>160100</v>
      </c>
    </row>
    <row r="143" spans="1:12" ht="12.75" customHeight="1" hidden="1">
      <c r="A143" s="317" t="s">
        <v>70</v>
      </c>
      <c r="B143" s="317"/>
      <c r="C143" s="69"/>
      <c r="D143" s="69"/>
      <c r="E143" s="69"/>
      <c r="F143" s="69"/>
      <c r="G143" s="69"/>
      <c r="H143" s="69"/>
      <c r="I143" s="69"/>
      <c r="J143" s="70"/>
      <c r="K143" s="70"/>
      <c r="L143" s="70"/>
    </row>
    <row r="144" spans="1:12" ht="12.75" customHeight="1" hidden="1">
      <c r="A144" s="315" t="s">
        <v>179</v>
      </c>
      <c r="B144" s="315"/>
      <c r="C144" s="72" t="s">
        <v>108</v>
      </c>
      <c r="D144" s="72" t="s">
        <v>107</v>
      </c>
      <c r="E144" s="74"/>
      <c r="F144" s="74"/>
      <c r="G144" s="74"/>
      <c r="H144" s="74"/>
      <c r="I144" s="74" t="s">
        <v>180</v>
      </c>
      <c r="J144" s="73"/>
      <c r="K144" s="73"/>
      <c r="L144" s="73"/>
    </row>
    <row r="145" spans="1:12" ht="39.75" customHeight="1">
      <c r="A145" s="315" t="s">
        <v>184</v>
      </c>
      <c r="B145" s="315"/>
      <c r="C145" s="72" t="s">
        <v>108</v>
      </c>
      <c r="D145" s="72" t="s">
        <v>107</v>
      </c>
      <c r="E145" s="72" t="s">
        <v>159</v>
      </c>
      <c r="F145" s="72" t="s">
        <v>176</v>
      </c>
      <c r="G145" s="72" t="s">
        <v>177</v>
      </c>
      <c r="H145" s="72" t="s">
        <v>113</v>
      </c>
      <c r="I145" s="74" t="s">
        <v>182</v>
      </c>
      <c r="J145" s="73">
        <v>159100</v>
      </c>
      <c r="K145" s="73">
        <v>160100</v>
      </c>
      <c r="L145" s="73">
        <v>160100</v>
      </c>
    </row>
    <row r="146" spans="1:12" ht="27.75" customHeight="1">
      <c r="A146" s="318" t="s">
        <v>114</v>
      </c>
      <c r="B146" s="318"/>
      <c r="C146" s="69" t="s">
        <v>108</v>
      </c>
      <c r="D146" s="69" t="s">
        <v>107</v>
      </c>
      <c r="E146" s="69" t="s">
        <v>159</v>
      </c>
      <c r="F146" s="69" t="s">
        <v>176</v>
      </c>
      <c r="G146" s="69" t="s">
        <v>177</v>
      </c>
      <c r="H146" s="69" t="s">
        <v>115</v>
      </c>
      <c r="I146" s="69"/>
      <c r="J146" s="70">
        <v>9000</v>
      </c>
      <c r="K146" s="70">
        <v>9000</v>
      </c>
      <c r="L146" s="70">
        <v>9000</v>
      </c>
    </row>
    <row r="147" spans="1:12" ht="12.75" customHeight="1" hidden="1">
      <c r="A147" s="318" t="s">
        <v>116</v>
      </c>
      <c r="B147" s="318"/>
      <c r="C147" s="69" t="s">
        <v>108</v>
      </c>
      <c r="D147" s="69" t="s">
        <v>107</v>
      </c>
      <c r="E147" s="69" t="s">
        <v>108</v>
      </c>
      <c r="F147" s="69" t="s">
        <v>176</v>
      </c>
      <c r="G147" s="69" t="s">
        <v>177</v>
      </c>
      <c r="H147" s="69" t="s">
        <v>117</v>
      </c>
      <c r="I147" s="69"/>
      <c r="J147" s="70">
        <f>J149+J150</f>
        <v>0</v>
      </c>
      <c r="K147" s="70">
        <f>K149+K150</f>
        <v>0</v>
      </c>
      <c r="L147" s="70">
        <f>L149+L150</f>
        <v>0</v>
      </c>
    </row>
    <row r="148" spans="1:12" ht="12.75" customHeight="1" hidden="1">
      <c r="A148" s="317" t="s">
        <v>70</v>
      </c>
      <c r="B148" s="317"/>
      <c r="C148" s="69"/>
      <c r="D148" s="69"/>
      <c r="E148" s="69"/>
      <c r="F148" s="69"/>
      <c r="G148" s="69"/>
      <c r="H148" s="69"/>
      <c r="I148" s="69"/>
      <c r="J148" s="70"/>
      <c r="K148" s="70"/>
      <c r="L148" s="70"/>
    </row>
    <row r="149" spans="1:12" ht="12.75" customHeight="1" hidden="1">
      <c r="A149" s="315" t="s">
        <v>185</v>
      </c>
      <c r="B149" s="315"/>
      <c r="C149" s="72" t="s">
        <v>108</v>
      </c>
      <c r="D149" s="72" t="s">
        <v>107</v>
      </c>
      <c r="E149" s="74"/>
      <c r="F149" s="74"/>
      <c r="G149" s="74"/>
      <c r="H149" s="74"/>
      <c r="I149" s="74" t="s">
        <v>186</v>
      </c>
      <c r="J149" s="75">
        <f>'приложение 3'!F10</f>
        <v>0</v>
      </c>
      <c r="K149" s="75">
        <f>'приложение 3'!F21</f>
        <v>0</v>
      </c>
      <c r="L149" s="75">
        <f>'приложение 3'!F31</f>
        <v>0</v>
      </c>
    </row>
    <row r="150" spans="1:12" ht="12.75" customHeight="1" hidden="1">
      <c r="A150" s="315" t="s">
        <v>187</v>
      </c>
      <c r="B150" s="315"/>
      <c r="C150" s="72" t="s">
        <v>108</v>
      </c>
      <c r="D150" s="72" t="s">
        <v>107</v>
      </c>
      <c r="E150" s="74"/>
      <c r="F150" s="74"/>
      <c r="G150" s="74"/>
      <c r="H150" s="74"/>
      <c r="I150" s="74" t="s">
        <v>182</v>
      </c>
      <c r="J150" s="75"/>
      <c r="K150" s="75"/>
      <c r="L150" s="75"/>
    </row>
    <row r="151" spans="1:12" ht="36" customHeight="1">
      <c r="A151" s="318" t="s">
        <v>118</v>
      </c>
      <c r="B151" s="318"/>
      <c r="C151" s="69" t="s">
        <v>108</v>
      </c>
      <c r="D151" s="69" t="s">
        <v>107</v>
      </c>
      <c r="E151" s="69" t="s">
        <v>159</v>
      </c>
      <c r="F151" s="69" t="s">
        <v>176</v>
      </c>
      <c r="G151" s="69" t="s">
        <v>177</v>
      </c>
      <c r="H151" s="69" t="s">
        <v>119</v>
      </c>
      <c r="I151" s="69"/>
      <c r="J151" s="70">
        <f>J153+J154+J155+J156</f>
        <v>627700</v>
      </c>
      <c r="K151" s="70">
        <f>K153+K154+K155+K156</f>
        <v>788300</v>
      </c>
      <c r="L151" s="70">
        <f>L153+L154+L155+L156</f>
        <v>842100</v>
      </c>
    </row>
    <row r="152" spans="1:12" ht="12.75" customHeight="1" hidden="1">
      <c r="A152" s="317" t="s">
        <v>70</v>
      </c>
      <c r="B152" s="317"/>
      <c r="C152" s="69"/>
      <c r="D152" s="69"/>
      <c r="E152" s="69"/>
      <c r="F152" s="69"/>
      <c r="G152" s="69"/>
      <c r="H152" s="69"/>
      <c r="I152" s="69"/>
      <c r="J152" s="70"/>
      <c r="K152" s="70"/>
      <c r="L152" s="70"/>
    </row>
    <row r="153" spans="1:12" ht="46.5" customHeight="1">
      <c r="A153" s="315" t="s">
        <v>188</v>
      </c>
      <c r="B153" s="315"/>
      <c r="C153" s="74" t="s">
        <v>108</v>
      </c>
      <c r="D153" s="74" t="s">
        <v>107</v>
      </c>
      <c r="E153" s="74" t="s">
        <v>159</v>
      </c>
      <c r="F153" s="74" t="s">
        <v>176</v>
      </c>
      <c r="G153" s="74" t="s">
        <v>177</v>
      </c>
      <c r="H153" s="74" t="s">
        <v>119</v>
      </c>
      <c r="I153" s="74" t="s">
        <v>239</v>
      </c>
      <c r="J153" s="75">
        <v>293970</v>
      </c>
      <c r="K153" s="75">
        <v>342600</v>
      </c>
      <c r="L153" s="75">
        <v>361600</v>
      </c>
    </row>
    <row r="154" spans="1:12" ht="12.75" customHeight="1" hidden="1">
      <c r="A154" s="315" t="s">
        <v>190</v>
      </c>
      <c r="B154" s="315"/>
      <c r="C154" s="74" t="s">
        <v>108</v>
      </c>
      <c r="D154" s="74" t="s">
        <v>107</v>
      </c>
      <c r="E154" s="74"/>
      <c r="F154" s="74"/>
      <c r="G154" s="74"/>
      <c r="H154" s="74"/>
      <c r="I154" s="74" t="s">
        <v>191</v>
      </c>
      <c r="J154" s="75"/>
      <c r="K154" s="75"/>
      <c r="L154" s="75"/>
    </row>
    <row r="155" spans="1:12" ht="51" customHeight="1">
      <c r="A155" s="315" t="s">
        <v>192</v>
      </c>
      <c r="B155" s="315"/>
      <c r="C155" s="74" t="s">
        <v>108</v>
      </c>
      <c r="D155" s="74" t="s">
        <v>107</v>
      </c>
      <c r="E155" s="74" t="s">
        <v>159</v>
      </c>
      <c r="F155" s="74" t="s">
        <v>176</v>
      </c>
      <c r="G155" s="74" t="s">
        <v>177</v>
      </c>
      <c r="H155" s="74" t="s">
        <v>119</v>
      </c>
      <c r="I155" s="74" t="s">
        <v>240</v>
      </c>
      <c r="J155" s="75">
        <v>266520</v>
      </c>
      <c r="K155" s="75">
        <v>352300</v>
      </c>
      <c r="L155" s="75">
        <v>370400</v>
      </c>
    </row>
    <row r="156" spans="1:12" ht="56.25" customHeight="1">
      <c r="A156" s="315" t="s">
        <v>194</v>
      </c>
      <c r="B156" s="315"/>
      <c r="C156" s="74" t="s">
        <v>108</v>
      </c>
      <c r="D156" s="74" t="s">
        <v>107</v>
      </c>
      <c r="E156" s="74" t="s">
        <v>159</v>
      </c>
      <c r="F156" s="74" t="s">
        <v>176</v>
      </c>
      <c r="G156" s="74" t="s">
        <v>177</v>
      </c>
      <c r="H156" s="74" t="s">
        <v>119</v>
      </c>
      <c r="I156" s="74" t="s">
        <v>241</v>
      </c>
      <c r="J156" s="75">
        <v>67210</v>
      </c>
      <c r="K156" s="75">
        <v>93400</v>
      </c>
      <c r="L156" s="75">
        <v>110100</v>
      </c>
    </row>
    <row r="157" spans="1:12" ht="12.75" customHeight="1" hidden="1">
      <c r="A157" s="318" t="s">
        <v>120</v>
      </c>
      <c r="B157" s="318"/>
      <c r="C157" s="69" t="s">
        <v>108</v>
      </c>
      <c r="D157" s="69" t="s">
        <v>107</v>
      </c>
      <c r="E157" s="69" t="s">
        <v>108</v>
      </c>
      <c r="F157" s="69" t="s">
        <v>176</v>
      </c>
      <c r="G157" s="69" t="s">
        <v>177</v>
      </c>
      <c r="H157" s="69" t="s">
        <v>121</v>
      </c>
      <c r="I157" s="69"/>
      <c r="J157" s="70">
        <f>SUM(J159:J161)</f>
        <v>0</v>
      </c>
      <c r="K157" s="70">
        <f>SUM(K159:K161)</f>
        <v>0</v>
      </c>
      <c r="L157" s="70">
        <f>SUM(L159:L161)</f>
        <v>0</v>
      </c>
    </row>
    <row r="158" spans="1:12" ht="12.75" customHeight="1" hidden="1">
      <c r="A158" s="317" t="s">
        <v>70</v>
      </c>
      <c r="B158" s="317"/>
      <c r="C158" s="69"/>
      <c r="D158" s="69"/>
      <c r="E158" s="69"/>
      <c r="F158" s="69"/>
      <c r="G158" s="69"/>
      <c r="H158" s="69"/>
      <c r="I158" s="69"/>
      <c r="J158" s="70"/>
      <c r="K158" s="70"/>
      <c r="L158" s="70"/>
    </row>
    <row r="159" spans="1:12" ht="12.75" customHeight="1" hidden="1">
      <c r="A159" s="315" t="s">
        <v>196</v>
      </c>
      <c r="B159" s="315"/>
      <c r="C159" s="74" t="s">
        <v>108</v>
      </c>
      <c r="D159" s="74" t="s">
        <v>107</v>
      </c>
      <c r="E159" s="74"/>
      <c r="F159" s="74"/>
      <c r="G159" s="74"/>
      <c r="H159" s="74"/>
      <c r="I159" s="74" t="s">
        <v>197</v>
      </c>
      <c r="J159" s="75"/>
      <c r="K159" s="75"/>
      <c r="L159" s="75"/>
    </row>
    <row r="160" spans="1:12" ht="12.75" customHeight="1" hidden="1">
      <c r="A160" s="315" t="s">
        <v>198</v>
      </c>
      <c r="B160" s="315"/>
      <c r="C160" s="74" t="s">
        <v>108</v>
      </c>
      <c r="D160" s="74" t="s">
        <v>107</v>
      </c>
      <c r="E160" s="74"/>
      <c r="F160" s="74"/>
      <c r="G160" s="74"/>
      <c r="H160" s="74"/>
      <c r="I160" s="74" t="s">
        <v>182</v>
      </c>
      <c r="J160" s="75"/>
      <c r="K160" s="75"/>
      <c r="L160" s="75"/>
    </row>
    <row r="161" spans="1:12" ht="12.75" customHeight="1" hidden="1">
      <c r="A161" s="315" t="s">
        <v>199</v>
      </c>
      <c r="B161" s="315"/>
      <c r="C161" s="74" t="s">
        <v>108</v>
      </c>
      <c r="D161" s="74" t="s">
        <v>107</v>
      </c>
      <c r="E161" s="74"/>
      <c r="F161" s="74"/>
      <c r="G161" s="74"/>
      <c r="H161" s="74"/>
      <c r="I161" s="74" t="s">
        <v>200</v>
      </c>
      <c r="J161" s="75"/>
      <c r="K161" s="75"/>
      <c r="L161" s="75"/>
    </row>
    <row r="162" spans="1:12" ht="38.25" customHeight="1">
      <c r="A162" s="318" t="s">
        <v>122</v>
      </c>
      <c r="B162" s="318"/>
      <c r="C162" s="69" t="s">
        <v>108</v>
      </c>
      <c r="D162" s="69" t="s">
        <v>107</v>
      </c>
      <c r="E162" s="69" t="s">
        <v>159</v>
      </c>
      <c r="F162" s="69" t="s">
        <v>176</v>
      </c>
      <c r="G162" s="69" t="s">
        <v>177</v>
      </c>
      <c r="H162" s="69" t="s">
        <v>123</v>
      </c>
      <c r="I162" s="69"/>
      <c r="J162" s="70">
        <f>SUM(J164:J171)</f>
        <v>539900</v>
      </c>
      <c r="K162" s="70">
        <f>SUM(K164:K171)</f>
        <v>604900</v>
      </c>
      <c r="L162" s="70">
        <f>SUM(L164:L171)</f>
        <v>617700</v>
      </c>
    </row>
    <row r="163" spans="1:12" ht="12.75" customHeight="1" hidden="1">
      <c r="A163" s="317" t="s">
        <v>70</v>
      </c>
      <c r="B163" s="317"/>
      <c r="C163" s="72"/>
      <c r="D163" s="72"/>
      <c r="E163" s="72"/>
      <c r="F163" s="72"/>
      <c r="G163" s="72"/>
      <c r="H163" s="72"/>
      <c r="I163" s="72"/>
      <c r="J163" s="73"/>
      <c r="K163" s="73"/>
      <c r="L163" s="73"/>
    </row>
    <row r="164" spans="1:12" ht="12.75" customHeight="1" hidden="1">
      <c r="A164" s="315" t="s">
        <v>201</v>
      </c>
      <c r="B164" s="315"/>
      <c r="C164" s="74" t="s">
        <v>108</v>
      </c>
      <c r="D164" s="74" t="s">
        <v>107</v>
      </c>
      <c r="E164" s="74"/>
      <c r="F164" s="74"/>
      <c r="G164" s="74"/>
      <c r="H164" s="74"/>
      <c r="I164" s="74" t="s">
        <v>171</v>
      </c>
      <c r="J164" s="73"/>
      <c r="K164" s="73"/>
      <c r="L164" s="73"/>
    </row>
    <row r="165" spans="1:12" ht="81" customHeight="1">
      <c r="A165" s="315" t="s">
        <v>202</v>
      </c>
      <c r="B165" s="315"/>
      <c r="C165" s="74" t="s">
        <v>108</v>
      </c>
      <c r="D165" s="74" t="s">
        <v>107</v>
      </c>
      <c r="E165" s="74" t="s">
        <v>159</v>
      </c>
      <c r="F165" s="74" t="s">
        <v>176</v>
      </c>
      <c r="G165" s="74" t="s">
        <v>177</v>
      </c>
      <c r="H165" s="74" t="s">
        <v>123</v>
      </c>
      <c r="I165" s="74" t="s">
        <v>242</v>
      </c>
      <c r="J165" s="73">
        <v>150000</v>
      </c>
      <c r="K165" s="73">
        <v>200000</v>
      </c>
      <c r="L165" s="73">
        <v>200000</v>
      </c>
    </row>
    <row r="166" spans="1:12" ht="12.75" customHeight="1" hidden="1">
      <c r="A166" s="315" t="s">
        <v>204</v>
      </c>
      <c r="B166" s="315"/>
      <c r="C166" s="74" t="s">
        <v>108</v>
      </c>
      <c r="D166" s="74" t="s">
        <v>107</v>
      </c>
      <c r="E166" s="74"/>
      <c r="F166" s="74"/>
      <c r="G166" s="74"/>
      <c r="H166" s="72"/>
      <c r="I166" s="74" t="s">
        <v>182</v>
      </c>
      <c r="J166" s="73"/>
      <c r="K166" s="73"/>
      <c r="L166" s="73"/>
    </row>
    <row r="167" spans="1:12" ht="12.75" customHeight="1" hidden="1">
      <c r="A167" s="316" t="s">
        <v>205</v>
      </c>
      <c r="B167" s="316"/>
      <c r="C167" s="74" t="s">
        <v>108</v>
      </c>
      <c r="D167" s="74" t="s">
        <v>107</v>
      </c>
      <c r="E167" s="74"/>
      <c r="F167" s="74"/>
      <c r="G167" s="74"/>
      <c r="H167" s="72"/>
      <c r="I167" s="74" t="s">
        <v>206</v>
      </c>
      <c r="J167" s="73"/>
      <c r="K167" s="73"/>
      <c r="L167" s="73"/>
    </row>
    <row r="168" spans="1:12" ht="48.75" customHeight="1">
      <c r="A168" s="316" t="s">
        <v>207</v>
      </c>
      <c r="B168" s="316"/>
      <c r="C168" s="74" t="s">
        <v>108</v>
      </c>
      <c r="D168" s="74" t="s">
        <v>107</v>
      </c>
      <c r="E168" s="74" t="s">
        <v>159</v>
      </c>
      <c r="F168" s="74" t="s">
        <v>176</v>
      </c>
      <c r="G168" s="74" t="s">
        <v>177</v>
      </c>
      <c r="H168" s="74" t="s">
        <v>123</v>
      </c>
      <c r="I168" s="74" t="s">
        <v>243</v>
      </c>
      <c r="J168" s="73">
        <v>105900</v>
      </c>
      <c r="K168" s="73">
        <v>111700</v>
      </c>
      <c r="L168" s="73">
        <v>117300</v>
      </c>
    </row>
    <row r="169" spans="1:12" ht="53.25" customHeight="1">
      <c r="A169" s="315" t="s">
        <v>211</v>
      </c>
      <c r="B169" s="315"/>
      <c r="C169" s="74" t="s">
        <v>108</v>
      </c>
      <c r="D169" s="74" t="s">
        <v>107</v>
      </c>
      <c r="E169" s="74" t="s">
        <v>159</v>
      </c>
      <c r="F169" s="74" t="s">
        <v>176</v>
      </c>
      <c r="G169" s="74" t="s">
        <v>177</v>
      </c>
      <c r="H169" s="74" t="s">
        <v>123</v>
      </c>
      <c r="I169" s="74" t="s">
        <v>243</v>
      </c>
      <c r="J169" s="75">
        <v>41000</v>
      </c>
      <c r="K169" s="75">
        <v>43200</v>
      </c>
      <c r="L169" s="73">
        <v>45400</v>
      </c>
    </row>
    <row r="170" spans="1:12" ht="33" customHeight="1">
      <c r="A170" s="315" t="s">
        <v>213</v>
      </c>
      <c r="B170" s="315"/>
      <c r="C170" s="74" t="s">
        <v>108</v>
      </c>
      <c r="D170" s="74" t="s">
        <v>107</v>
      </c>
      <c r="E170" s="74" t="s">
        <v>159</v>
      </c>
      <c r="F170" s="74" t="s">
        <v>176</v>
      </c>
      <c r="G170" s="74" t="s">
        <v>177</v>
      </c>
      <c r="H170" s="74" t="s">
        <v>123</v>
      </c>
      <c r="I170" s="74" t="s">
        <v>182</v>
      </c>
      <c r="J170" s="75">
        <v>243000</v>
      </c>
      <c r="K170" s="75">
        <v>250000</v>
      </c>
      <c r="L170" s="73">
        <v>255000</v>
      </c>
    </row>
    <row r="171" spans="1:12" ht="12.75" customHeight="1" hidden="1">
      <c r="A171" s="315" t="s">
        <v>199</v>
      </c>
      <c r="B171" s="315"/>
      <c r="C171" s="74" t="s">
        <v>108</v>
      </c>
      <c r="D171" s="74" t="s">
        <v>107</v>
      </c>
      <c r="E171" s="74"/>
      <c r="F171" s="74"/>
      <c r="G171" s="74"/>
      <c r="H171" s="74"/>
      <c r="I171" s="74" t="s">
        <v>200</v>
      </c>
      <c r="J171" s="73"/>
      <c r="K171" s="73"/>
      <c r="L171" s="73"/>
    </row>
    <row r="172" spans="1:12" ht="12.75" customHeight="1" hidden="1">
      <c r="A172" s="315" t="s">
        <v>179</v>
      </c>
      <c r="B172" s="315"/>
      <c r="C172" s="72" t="s">
        <v>108</v>
      </c>
      <c r="D172" s="72" t="s">
        <v>107</v>
      </c>
      <c r="E172" s="74"/>
      <c r="F172" s="74"/>
      <c r="G172" s="74"/>
      <c r="H172" s="74"/>
      <c r="I172" s="74" t="s">
        <v>180</v>
      </c>
      <c r="J172" s="73"/>
      <c r="K172" s="73"/>
      <c r="L172" s="73"/>
    </row>
    <row r="173" spans="1:12" ht="12.75" customHeight="1" hidden="1">
      <c r="A173" s="315" t="s">
        <v>214</v>
      </c>
      <c r="B173" s="315"/>
      <c r="C173" s="72" t="s">
        <v>108</v>
      </c>
      <c r="D173" s="72" t="s">
        <v>107</v>
      </c>
      <c r="E173" s="74"/>
      <c r="F173" s="74"/>
      <c r="G173" s="74"/>
      <c r="H173" s="74"/>
      <c r="I173" s="74"/>
      <c r="J173" s="73"/>
      <c r="K173" s="73"/>
      <c r="L173" s="73"/>
    </row>
    <row r="174" spans="1:12" ht="12.75" customHeight="1" hidden="1">
      <c r="A174" s="315" t="s">
        <v>215</v>
      </c>
      <c r="B174" s="315"/>
      <c r="C174" s="72" t="s">
        <v>108</v>
      </c>
      <c r="D174" s="72" t="s">
        <v>107</v>
      </c>
      <c r="E174" s="74"/>
      <c r="F174" s="74"/>
      <c r="G174" s="74"/>
      <c r="H174" s="74"/>
      <c r="I174" s="74"/>
      <c r="J174" s="73"/>
      <c r="K174" s="73"/>
      <c r="L174" s="73"/>
    </row>
    <row r="175" spans="1:12" ht="26.25" customHeight="1">
      <c r="A175" s="318" t="s">
        <v>124</v>
      </c>
      <c r="B175" s="318"/>
      <c r="C175" s="69" t="s">
        <v>108</v>
      </c>
      <c r="D175" s="69" t="s">
        <v>107</v>
      </c>
      <c r="E175" s="69" t="s">
        <v>159</v>
      </c>
      <c r="F175" s="69" t="s">
        <v>176</v>
      </c>
      <c r="G175" s="69" t="s">
        <v>177</v>
      </c>
      <c r="H175" s="69" t="s">
        <v>125</v>
      </c>
      <c r="I175" s="69"/>
      <c r="J175" s="70">
        <f>SUM(J177:J190)</f>
        <v>278500</v>
      </c>
      <c r="K175" s="70">
        <f>SUM(K177:K190)</f>
        <v>314200</v>
      </c>
      <c r="L175" s="70">
        <f>SUM(L177:L190)</f>
        <v>344400</v>
      </c>
    </row>
    <row r="176" spans="1:12" ht="12.75" customHeight="1" hidden="1">
      <c r="A176" s="317" t="s">
        <v>216</v>
      </c>
      <c r="B176" s="317"/>
      <c r="C176" s="72"/>
      <c r="D176" s="72"/>
      <c r="E176" s="72"/>
      <c r="F176" s="72"/>
      <c r="G176" s="72"/>
      <c r="H176" s="72"/>
      <c r="I176" s="72"/>
      <c r="J176" s="73"/>
      <c r="K176" s="73"/>
      <c r="L176" s="73"/>
    </row>
    <row r="177" spans="1:12" ht="12.75" customHeight="1" hidden="1">
      <c r="A177" s="316" t="s">
        <v>217</v>
      </c>
      <c r="B177" s="316"/>
      <c r="C177" s="74" t="s">
        <v>108</v>
      </c>
      <c r="D177" s="74" t="s">
        <v>107</v>
      </c>
      <c r="E177" s="74"/>
      <c r="F177" s="74"/>
      <c r="G177" s="74"/>
      <c r="H177" s="72"/>
      <c r="I177" s="74" t="s">
        <v>218</v>
      </c>
      <c r="J177" s="75"/>
      <c r="K177" s="75"/>
      <c r="L177" s="75"/>
    </row>
    <row r="178" spans="1:12" ht="12.75" customHeight="1" hidden="1">
      <c r="A178" s="316" t="s">
        <v>205</v>
      </c>
      <c r="B178" s="316"/>
      <c r="C178" s="74" t="s">
        <v>108</v>
      </c>
      <c r="D178" s="74" t="s">
        <v>107</v>
      </c>
      <c r="E178" s="74"/>
      <c r="F178" s="74"/>
      <c r="G178" s="74"/>
      <c r="H178" s="72"/>
      <c r="I178" s="74" t="s">
        <v>206</v>
      </c>
      <c r="J178" s="75"/>
      <c r="K178" s="75"/>
      <c r="L178" s="75"/>
    </row>
    <row r="179" spans="1:12" ht="12.75" customHeight="1" hidden="1">
      <c r="A179" s="316" t="s">
        <v>207</v>
      </c>
      <c r="B179" s="316"/>
      <c r="C179" s="74" t="s">
        <v>108</v>
      </c>
      <c r="D179" s="74" t="s">
        <v>107</v>
      </c>
      <c r="E179" s="74"/>
      <c r="F179" s="74"/>
      <c r="G179" s="74"/>
      <c r="H179" s="72"/>
      <c r="I179" s="74" t="s">
        <v>208</v>
      </c>
      <c r="J179" s="75"/>
      <c r="K179" s="75"/>
      <c r="L179" s="75"/>
    </row>
    <row r="180" spans="1:12" ht="12.75" customHeight="1" hidden="1">
      <c r="A180" s="316" t="s">
        <v>219</v>
      </c>
      <c r="B180" s="316"/>
      <c r="C180" s="74" t="s">
        <v>108</v>
      </c>
      <c r="D180" s="74" t="s">
        <v>107</v>
      </c>
      <c r="E180" s="74"/>
      <c r="F180" s="74"/>
      <c r="G180" s="74"/>
      <c r="H180" s="74"/>
      <c r="I180" s="74" t="s">
        <v>220</v>
      </c>
      <c r="J180" s="75"/>
      <c r="K180" s="75"/>
      <c r="L180" s="75"/>
    </row>
    <row r="181" spans="1:12" ht="12.75" customHeight="1" hidden="1">
      <c r="A181" s="316" t="s">
        <v>221</v>
      </c>
      <c r="B181" s="316"/>
      <c r="C181" s="74" t="s">
        <v>108</v>
      </c>
      <c r="D181" s="74" t="s">
        <v>107</v>
      </c>
      <c r="E181" s="74"/>
      <c r="F181" s="74"/>
      <c r="G181" s="74"/>
      <c r="H181" s="74"/>
      <c r="I181" s="74" t="s">
        <v>222</v>
      </c>
      <c r="J181" s="75"/>
      <c r="K181" s="75"/>
      <c r="L181" s="75"/>
    </row>
    <row r="182" spans="1:12" ht="12.75" customHeight="1" hidden="1">
      <c r="A182" s="315" t="s">
        <v>196</v>
      </c>
      <c r="B182" s="315"/>
      <c r="C182" s="74" t="s">
        <v>108</v>
      </c>
      <c r="D182" s="74" t="s">
        <v>107</v>
      </c>
      <c r="E182" s="74"/>
      <c r="F182" s="74"/>
      <c r="G182" s="74"/>
      <c r="H182" s="74"/>
      <c r="I182" s="74" t="s">
        <v>197</v>
      </c>
      <c r="J182" s="75"/>
      <c r="K182" s="75"/>
      <c r="L182" s="75"/>
    </row>
    <row r="183" spans="1:12" ht="12.75" customHeight="1" hidden="1">
      <c r="A183" s="315" t="s">
        <v>199</v>
      </c>
      <c r="B183" s="315"/>
      <c r="C183" s="74" t="s">
        <v>108</v>
      </c>
      <c r="D183" s="74" t="s">
        <v>107</v>
      </c>
      <c r="E183" s="74"/>
      <c r="F183" s="74"/>
      <c r="G183" s="74"/>
      <c r="H183" s="74"/>
      <c r="I183" s="74" t="s">
        <v>200</v>
      </c>
      <c r="J183" s="75"/>
      <c r="K183" s="75"/>
      <c r="L183" s="75"/>
    </row>
    <row r="184" spans="1:12" ht="12.75" customHeight="1" hidden="1">
      <c r="A184" s="315" t="s">
        <v>223</v>
      </c>
      <c r="B184" s="315"/>
      <c r="C184" s="74" t="s">
        <v>108</v>
      </c>
      <c r="D184" s="74" t="s">
        <v>107</v>
      </c>
      <c r="E184" s="74"/>
      <c r="F184" s="74"/>
      <c r="G184" s="74"/>
      <c r="H184" s="74"/>
      <c r="I184" s="74" t="s">
        <v>224</v>
      </c>
      <c r="J184" s="75"/>
      <c r="K184" s="75"/>
      <c r="L184" s="75"/>
    </row>
    <row r="185" spans="1:12" ht="12.75" customHeight="1" hidden="1">
      <c r="A185" s="315" t="s">
        <v>185</v>
      </c>
      <c r="B185" s="315"/>
      <c r="C185" s="74"/>
      <c r="D185" s="74"/>
      <c r="E185" s="74"/>
      <c r="F185" s="74"/>
      <c r="G185" s="74"/>
      <c r="H185" s="74"/>
      <c r="I185" s="74" t="s">
        <v>186</v>
      </c>
      <c r="J185" s="75">
        <f>'приложение 3'!G10</f>
        <v>0</v>
      </c>
      <c r="K185" s="75">
        <f>'приложение 3'!G21</f>
        <v>0</v>
      </c>
      <c r="L185" s="75">
        <f>'приложение 3'!G31</f>
        <v>0</v>
      </c>
    </row>
    <row r="186" spans="1:12" ht="12.75" customHeight="1" hidden="1">
      <c r="A186" s="315" t="s">
        <v>179</v>
      </c>
      <c r="B186" s="315"/>
      <c r="C186" s="72" t="s">
        <v>108</v>
      </c>
      <c r="D186" s="72" t="s">
        <v>107</v>
      </c>
      <c r="E186" s="74"/>
      <c r="F186" s="74"/>
      <c r="G186" s="74"/>
      <c r="H186" s="74"/>
      <c r="I186" s="74" t="s">
        <v>180</v>
      </c>
      <c r="J186" s="75"/>
      <c r="K186" s="75"/>
      <c r="L186" s="75"/>
    </row>
    <row r="187" spans="1:12" ht="12.75" customHeight="1" hidden="1">
      <c r="A187" s="315" t="s">
        <v>214</v>
      </c>
      <c r="B187" s="315"/>
      <c r="C187" s="72" t="s">
        <v>108</v>
      </c>
      <c r="D187" s="72" t="s">
        <v>107</v>
      </c>
      <c r="E187" s="74"/>
      <c r="F187" s="74"/>
      <c r="G187" s="74"/>
      <c r="H187" s="74"/>
      <c r="I187" s="74"/>
      <c r="J187" s="75"/>
      <c r="K187" s="75"/>
      <c r="L187" s="75"/>
    </row>
    <row r="188" spans="1:12" ht="12.75" customHeight="1" hidden="1">
      <c r="A188" s="315" t="s">
        <v>215</v>
      </c>
      <c r="B188" s="315"/>
      <c r="C188" s="72" t="s">
        <v>108</v>
      </c>
      <c r="D188" s="72" t="s">
        <v>107</v>
      </c>
      <c r="E188" s="74"/>
      <c r="F188" s="74"/>
      <c r="G188" s="74"/>
      <c r="H188" s="74"/>
      <c r="I188" s="74"/>
      <c r="J188" s="75"/>
      <c r="K188" s="75"/>
      <c r="L188" s="75"/>
    </row>
    <row r="189" spans="1:12" ht="19.5" customHeight="1">
      <c r="A189" s="315" t="s">
        <v>245</v>
      </c>
      <c r="B189" s="315"/>
      <c r="C189" s="72" t="s">
        <v>108</v>
      </c>
      <c r="D189" s="72" t="s">
        <v>107</v>
      </c>
      <c r="E189" s="74" t="s">
        <v>159</v>
      </c>
      <c r="F189" s="74" t="s">
        <v>176</v>
      </c>
      <c r="G189" s="74" t="s">
        <v>177</v>
      </c>
      <c r="H189" s="74" t="s">
        <v>125</v>
      </c>
      <c r="I189" s="74" t="s">
        <v>182</v>
      </c>
      <c r="J189" s="75">
        <v>240300</v>
      </c>
      <c r="K189" s="75">
        <v>273900</v>
      </c>
      <c r="L189" s="75">
        <v>302100</v>
      </c>
    </row>
    <row r="190" spans="1:12" ht="66.75" customHeight="1">
      <c r="A190" s="315" t="s">
        <v>209</v>
      </c>
      <c r="B190" s="315"/>
      <c r="C190" s="74" t="s">
        <v>108</v>
      </c>
      <c r="D190" s="74" t="s">
        <v>107</v>
      </c>
      <c r="E190" s="74" t="s">
        <v>159</v>
      </c>
      <c r="F190" s="74" t="s">
        <v>176</v>
      </c>
      <c r="G190" s="74" t="s">
        <v>177</v>
      </c>
      <c r="H190" s="74" t="s">
        <v>125</v>
      </c>
      <c r="I190" s="74" t="s">
        <v>244</v>
      </c>
      <c r="J190" s="75">
        <v>38200</v>
      </c>
      <c r="K190" s="75">
        <v>40300</v>
      </c>
      <c r="L190" s="73">
        <v>42300</v>
      </c>
    </row>
    <row r="191" spans="1:12" ht="15.75" customHeight="1">
      <c r="A191" s="318" t="s">
        <v>126</v>
      </c>
      <c r="B191" s="318"/>
      <c r="C191" s="69" t="s">
        <v>108</v>
      </c>
      <c r="D191" s="69" t="s">
        <v>107</v>
      </c>
      <c r="E191" s="69" t="s">
        <v>159</v>
      </c>
      <c r="F191" s="69" t="s">
        <v>176</v>
      </c>
      <c r="G191" s="69" t="s">
        <v>177</v>
      </c>
      <c r="H191" s="69" t="s">
        <v>127</v>
      </c>
      <c r="I191" s="69"/>
      <c r="J191" s="70">
        <f>SUM(J192:J201)</f>
        <v>360300</v>
      </c>
      <c r="K191" s="70">
        <f>SUM(K192:K201)</f>
        <v>480200</v>
      </c>
      <c r="L191" s="70">
        <f>SUM(L192:L201)</f>
        <v>480200</v>
      </c>
    </row>
    <row r="192" spans="1:12" ht="15.75" customHeight="1">
      <c r="A192" s="315" t="s">
        <v>225</v>
      </c>
      <c r="B192" s="315"/>
      <c r="C192" s="74" t="s">
        <v>108</v>
      </c>
      <c r="D192" s="74" t="s">
        <v>107</v>
      </c>
      <c r="E192" s="74" t="s">
        <v>159</v>
      </c>
      <c r="F192" s="74" t="s">
        <v>176</v>
      </c>
      <c r="G192" s="74" t="s">
        <v>177</v>
      </c>
      <c r="H192" s="74" t="s">
        <v>127</v>
      </c>
      <c r="I192" s="74" t="s">
        <v>258</v>
      </c>
      <c r="J192" s="75">
        <v>42700</v>
      </c>
      <c r="K192" s="75">
        <v>56900</v>
      </c>
      <c r="L192" s="75">
        <v>56900</v>
      </c>
    </row>
    <row r="193" spans="1:12" ht="15.75" customHeight="1">
      <c r="A193" s="315" t="s">
        <v>226</v>
      </c>
      <c r="B193" s="315"/>
      <c r="C193" s="74" t="s">
        <v>108</v>
      </c>
      <c r="D193" s="74" t="s">
        <v>107</v>
      </c>
      <c r="E193" s="74" t="s">
        <v>159</v>
      </c>
      <c r="F193" s="74" t="s">
        <v>176</v>
      </c>
      <c r="G193" s="74" t="s">
        <v>177</v>
      </c>
      <c r="H193" s="74" t="s">
        <v>127</v>
      </c>
      <c r="I193" s="74" t="s">
        <v>259</v>
      </c>
      <c r="J193" s="75">
        <v>317000</v>
      </c>
      <c r="K193" s="75">
        <v>422700</v>
      </c>
      <c r="L193" s="75">
        <v>422700</v>
      </c>
    </row>
    <row r="194" spans="1:12" ht="12.75" customHeight="1" hidden="1">
      <c r="A194" s="315" t="s">
        <v>227</v>
      </c>
      <c r="B194" s="315"/>
      <c r="C194" s="74" t="s">
        <v>108</v>
      </c>
      <c r="D194" s="74" t="s">
        <v>107</v>
      </c>
      <c r="E194" s="74"/>
      <c r="F194" s="74"/>
      <c r="G194" s="74"/>
      <c r="H194" s="74"/>
      <c r="I194" s="74"/>
      <c r="J194" s="75"/>
      <c r="K194" s="75"/>
      <c r="L194" s="75"/>
    </row>
    <row r="195" spans="1:12" ht="36.75" customHeight="1">
      <c r="A195" s="315" t="s">
        <v>228</v>
      </c>
      <c r="B195" s="315"/>
      <c r="C195" s="74" t="s">
        <v>108</v>
      </c>
      <c r="D195" s="74" t="s">
        <v>107</v>
      </c>
      <c r="E195" s="74" t="s">
        <v>159</v>
      </c>
      <c r="F195" s="74" t="s">
        <v>176</v>
      </c>
      <c r="G195" s="74" t="s">
        <v>177</v>
      </c>
      <c r="H195" s="74" t="s">
        <v>127</v>
      </c>
      <c r="I195" s="74" t="s">
        <v>182</v>
      </c>
      <c r="J195" s="75">
        <v>600</v>
      </c>
      <c r="K195" s="75">
        <v>600</v>
      </c>
      <c r="L195" s="75">
        <v>600</v>
      </c>
    </row>
    <row r="196" spans="1:12" ht="12.75" customHeight="1" hidden="1">
      <c r="A196" s="316" t="s">
        <v>221</v>
      </c>
      <c r="B196" s="316"/>
      <c r="C196" s="74" t="s">
        <v>108</v>
      </c>
      <c r="D196" s="74" t="s">
        <v>107</v>
      </c>
      <c r="E196" s="74"/>
      <c r="F196" s="74"/>
      <c r="G196" s="74"/>
      <c r="H196" s="74"/>
      <c r="I196" s="74" t="s">
        <v>222</v>
      </c>
      <c r="J196" s="75"/>
      <c r="K196" s="75"/>
      <c r="L196" s="75"/>
    </row>
    <row r="197" spans="1:12" ht="12.75" customHeight="1" hidden="1">
      <c r="A197" s="315" t="s">
        <v>196</v>
      </c>
      <c r="B197" s="315"/>
      <c r="C197" s="74" t="s">
        <v>108</v>
      </c>
      <c r="D197" s="74" t="s">
        <v>107</v>
      </c>
      <c r="E197" s="74"/>
      <c r="F197" s="74"/>
      <c r="G197" s="74"/>
      <c r="H197" s="74"/>
      <c r="I197" s="74" t="s">
        <v>197</v>
      </c>
      <c r="J197" s="75"/>
      <c r="K197" s="75"/>
      <c r="L197" s="75"/>
    </row>
    <row r="198" spans="1:12" ht="12.75" customHeight="1" hidden="1">
      <c r="A198" s="315" t="s">
        <v>199</v>
      </c>
      <c r="B198" s="315"/>
      <c r="C198" s="74" t="s">
        <v>108</v>
      </c>
      <c r="D198" s="74" t="s">
        <v>107</v>
      </c>
      <c r="E198" s="74"/>
      <c r="F198" s="74"/>
      <c r="G198" s="74"/>
      <c r="H198" s="74"/>
      <c r="I198" s="74" t="s">
        <v>200</v>
      </c>
      <c r="J198" s="75"/>
      <c r="K198" s="75"/>
      <c r="L198" s="75"/>
    </row>
    <row r="199" spans="1:12" ht="12.75" customHeight="1" hidden="1">
      <c r="A199" s="315" t="s">
        <v>199</v>
      </c>
      <c r="B199" s="315"/>
      <c r="C199" s="74" t="s">
        <v>108</v>
      </c>
      <c r="D199" s="74" t="s">
        <v>107</v>
      </c>
      <c r="E199" s="74"/>
      <c r="F199" s="74"/>
      <c r="G199" s="74"/>
      <c r="H199" s="74"/>
      <c r="I199" s="74" t="s">
        <v>200</v>
      </c>
      <c r="J199" s="75"/>
      <c r="K199" s="75"/>
      <c r="L199" s="75"/>
    </row>
    <row r="200" spans="1:12" ht="12.75" customHeight="1" hidden="1">
      <c r="A200" s="315" t="s">
        <v>185</v>
      </c>
      <c r="B200" s="315"/>
      <c r="C200" s="74" t="s">
        <v>108</v>
      </c>
      <c r="D200" s="74" t="s">
        <v>107</v>
      </c>
      <c r="E200" s="74"/>
      <c r="F200" s="74"/>
      <c r="G200" s="74"/>
      <c r="H200" s="74"/>
      <c r="I200" s="74" t="s">
        <v>186</v>
      </c>
      <c r="J200" s="75">
        <f>'приложение 3'!H10</f>
        <v>0</v>
      </c>
      <c r="K200" s="75">
        <f>'приложение 3'!H21</f>
        <v>0</v>
      </c>
      <c r="L200" s="75">
        <f>'приложение 3'!H31</f>
        <v>0</v>
      </c>
    </row>
    <row r="201" spans="1:12" ht="12.75" customHeight="1" hidden="1">
      <c r="A201" s="315" t="s">
        <v>215</v>
      </c>
      <c r="B201" s="315"/>
      <c r="C201" s="74" t="s">
        <v>108</v>
      </c>
      <c r="D201" s="74" t="s">
        <v>107</v>
      </c>
      <c r="E201" s="74"/>
      <c r="F201" s="74"/>
      <c r="G201" s="74"/>
      <c r="H201" s="74"/>
      <c r="I201" s="74"/>
      <c r="J201" s="75"/>
      <c r="K201" s="75"/>
      <c r="L201" s="75"/>
    </row>
    <row r="202" spans="1:12" ht="12.75" customHeight="1" hidden="1">
      <c r="A202" s="318" t="s">
        <v>229</v>
      </c>
      <c r="B202" s="318"/>
      <c r="C202" s="69" t="s">
        <v>108</v>
      </c>
      <c r="D202" s="69" t="s">
        <v>107</v>
      </c>
      <c r="E202" s="69" t="s">
        <v>108</v>
      </c>
      <c r="F202" s="69" t="s">
        <v>176</v>
      </c>
      <c r="G202" s="69" t="s">
        <v>177</v>
      </c>
      <c r="H202" s="69" t="s">
        <v>129</v>
      </c>
      <c r="I202" s="69"/>
      <c r="J202" s="70">
        <f>SUM(J204:J209)</f>
        <v>0</v>
      </c>
      <c r="K202" s="70">
        <f>SUM(K204:K209)</f>
        <v>0</v>
      </c>
      <c r="L202" s="70">
        <f>SUM(L204:L209)</f>
        <v>0</v>
      </c>
    </row>
    <row r="203" spans="1:12" ht="12.75" customHeight="1" hidden="1">
      <c r="A203" s="317" t="s">
        <v>216</v>
      </c>
      <c r="B203" s="317"/>
      <c r="C203" s="72"/>
      <c r="D203" s="72"/>
      <c r="E203" s="72"/>
      <c r="F203" s="72"/>
      <c r="G203" s="72"/>
      <c r="H203" s="72"/>
      <c r="I203" s="72"/>
      <c r="J203" s="73"/>
      <c r="K203" s="73"/>
      <c r="L203" s="73"/>
    </row>
    <row r="204" spans="1:12" ht="12.75" customHeight="1" hidden="1">
      <c r="A204" s="315" t="s">
        <v>246</v>
      </c>
      <c r="B204" s="315"/>
      <c r="C204" s="74" t="s">
        <v>108</v>
      </c>
      <c r="D204" s="74" t="s">
        <v>107</v>
      </c>
      <c r="E204" s="74"/>
      <c r="F204" s="74"/>
      <c r="G204" s="74"/>
      <c r="H204" s="74"/>
      <c r="I204" s="74" t="s">
        <v>182</v>
      </c>
      <c r="J204" s="75"/>
      <c r="K204" s="75"/>
      <c r="L204" s="75"/>
    </row>
    <row r="205" spans="1:12" ht="12.75" customHeight="1" hidden="1">
      <c r="A205" s="316" t="s">
        <v>207</v>
      </c>
      <c r="B205" s="316"/>
      <c r="C205" s="74" t="s">
        <v>108</v>
      </c>
      <c r="D205" s="74" t="s">
        <v>107</v>
      </c>
      <c r="E205" s="74"/>
      <c r="F205" s="74"/>
      <c r="G205" s="74"/>
      <c r="H205" s="72"/>
      <c r="I205" s="74" t="s">
        <v>208</v>
      </c>
      <c r="J205" s="75"/>
      <c r="K205" s="75"/>
      <c r="L205" s="75"/>
    </row>
    <row r="206" spans="1:12" ht="12.75" customHeight="1" hidden="1">
      <c r="A206" s="315" t="s">
        <v>231</v>
      </c>
      <c r="B206" s="315"/>
      <c r="C206" s="74" t="s">
        <v>108</v>
      </c>
      <c r="D206" s="74" t="s">
        <v>107</v>
      </c>
      <c r="E206" s="74"/>
      <c r="F206" s="74"/>
      <c r="G206" s="74"/>
      <c r="H206" s="74"/>
      <c r="I206" s="74" t="s">
        <v>232</v>
      </c>
      <c r="J206" s="75"/>
      <c r="K206" s="75"/>
      <c r="L206" s="75"/>
    </row>
    <row r="207" spans="1:12" ht="12.75" customHeight="1" hidden="1">
      <c r="A207" s="315" t="s">
        <v>179</v>
      </c>
      <c r="B207" s="315"/>
      <c r="C207" s="72" t="s">
        <v>108</v>
      </c>
      <c r="D207" s="72" t="s">
        <v>107</v>
      </c>
      <c r="E207" s="74"/>
      <c r="F207" s="74"/>
      <c r="G207" s="74"/>
      <c r="H207" s="74"/>
      <c r="I207" s="74" t="s">
        <v>180</v>
      </c>
      <c r="J207" s="75"/>
      <c r="K207" s="75"/>
      <c r="L207" s="75"/>
    </row>
    <row r="208" spans="1:12" ht="12.75" customHeight="1" hidden="1">
      <c r="A208" s="315" t="s">
        <v>214</v>
      </c>
      <c r="B208" s="315"/>
      <c r="C208" s="72" t="s">
        <v>108</v>
      </c>
      <c r="D208" s="72" t="s">
        <v>107</v>
      </c>
      <c r="E208" s="74"/>
      <c r="F208" s="74"/>
      <c r="G208" s="74"/>
      <c r="H208" s="74"/>
      <c r="I208" s="74"/>
      <c r="J208" s="75"/>
      <c r="K208" s="75"/>
      <c r="L208" s="75"/>
    </row>
    <row r="209" spans="1:12" ht="12.75" customHeight="1" hidden="1">
      <c r="A209" s="315" t="s">
        <v>215</v>
      </c>
      <c r="B209" s="315"/>
      <c r="C209" s="72" t="s">
        <v>108</v>
      </c>
      <c r="D209" s="72" t="s">
        <v>107</v>
      </c>
      <c r="E209" s="74"/>
      <c r="F209" s="74"/>
      <c r="G209" s="74"/>
      <c r="H209" s="74"/>
      <c r="I209" s="74"/>
      <c r="J209" s="75"/>
      <c r="K209" s="75"/>
      <c r="L209" s="75"/>
    </row>
    <row r="210" spans="1:12" ht="45.75" customHeight="1">
      <c r="A210" s="318" t="s">
        <v>130</v>
      </c>
      <c r="B210" s="318"/>
      <c r="C210" s="69" t="s">
        <v>108</v>
      </c>
      <c r="D210" s="69" t="s">
        <v>107</v>
      </c>
      <c r="E210" s="69" t="s">
        <v>159</v>
      </c>
      <c r="F210" s="69" t="s">
        <v>176</v>
      </c>
      <c r="G210" s="69" t="s">
        <v>177</v>
      </c>
      <c r="H210" s="69" t="s">
        <v>131</v>
      </c>
      <c r="I210" s="69"/>
      <c r="J210" s="70">
        <f>SUM(J212:J222)</f>
        <v>766800</v>
      </c>
      <c r="K210" s="70">
        <f>SUM(K212:K222)</f>
        <v>790300</v>
      </c>
      <c r="L210" s="70">
        <f>SUM(L212:L222)</f>
        <v>879300</v>
      </c>
    </row>
    <row r="211" spans="1:12" ht="15.75" customHeight="1">
      <c r="A211" s="317" t="s">
        <v>216</v>
      </c>
      <c r="B211" s="317"/>
      <c r="C211" s="69"/>
      <c r="D211" s="69"/>
      <c r="E211" s="69" t="s">
        <v>159</v>
      </c>
      <c r="F211" s="69"/>
      <c r="G211" s="69"/>
      <c r="H211" s="69"/>
      <c r="I211" s="69"/>
      <c r="J211" s="70"/>
      <c r="K211" s="70"/>
      <c r="L211" s="70"/>
    </row>
    <row r="212" spans="1:12" ht="27.75" customHeight="1">
      <c r="A212" s="315" t="s">
        <v>233</v>
      </c>
      <c r="B212" s="315"/>
      <c r="C212" s="74" t="s">
        <v>108</v>
      </c>
      <c r="D212" s="74" t="s">
        <v>107</v>
      </c>
      <c r="E212" s="72" t="s">
        <v>159</v>
      </c>
      <c r="F212" s="72" t="s">
        <v>176</v>
      </c>
      <c r="G212" s="72" t="s">
        <v>177</v>
      </c>
      <c r="H212" s="72" t="s">
        <v>131</v>
      </c>
      <c r="I212" s="74" t="s">
        <v>182</v>
      </c>
      <c r="J212" s="73">
        <f>199700+100000</f>
        <v>299700</v>
      </c>
      <c r="K212" s="73">
        <f>181300+110000</f>
        <v>291300</v>
      </c>
      <c r="L212" s="73">
        <f>210500+130000</f>
        <v>340500</v>
      </c>
    </row>
    <row r="213" spans="1:12" ht="12.75" customHeight="1" hidden="1">
      <c r="A213" s="316" t="s">
        <v>207</v>
      </c>
      <c r="B213" s="316"/>
      <c r="C213" s="74" t="s">
        <v>108</v>
      </c>
      <c r="D213" s="74" t="s">
        <v>107</v>
      </c>
      <c r="E213" s="74"/>
      <c r="F213" s="72" t="s">
        <v>176</v>
      </c>
      <c r="G213" s="72" t="s">
        <v>177</v>
      </c>
      <c r="H213" s="72" t="s">
        <v>131</v>
      </c>
      <c r="I213" s="74" t="s">
        <v>208</v>
      </c>
      <c r="J213" s="73"/>
      <c r="K213" s="73"/>
      <c r="L213" s="73"/>
    </row>
    <row r="214" spans="1:12" ht="12.75" customHeight="1" hidden="1">
      <c r="A214" s="316" t="s">
        <v>221</v>
      </c>
      <c r="B214" s="316"/>
      <c r="C214" s="74" t="s">
        <v>108</v>
      </c>
      <c r="D214" s="74" t="s">
        <v>107</v>
      </c>
      <c r="E214" s="74"/>
      <c r="F214" s="72" t="s">
        <v>176</v>
      </c>
      <c r="G214" s="72" t="s">
        <v>177</v>
      </c>
      <c r="H214" s="72" t="s">
        <v>131</v>
      </c>
      <c r="I214" s="74" t="s">
        <v>222</v>
      </c>
      <c r="J214" s="73"/>
      <c r="K214" s="73"/>
      <c r="L214" s="73"/>
    </row>
    <row r="215" spans="1:12" ht="12.75" customHeight="1" hidden="1">
      <c r="A215" s="315" t="s">
        <v>196</v>
      </c>
      <c r="B215" s="315"/>
      <c r="C215" s="74" t="s">
        <v>108</v>
      </c>
      <c r="D215" s="74" t="s">
        <v>107</v>
      </c>
      <c r="E215" s="74"/>
      <c r="F215" s="72" t="s">
        <v>176</v>
      </c>
      <c r="G215" s="72" t="s">
        <v>177</v>
      </c>
      <c r="H215" s="72" t="s">
        <v>131</v>
      </c>
      <c r="I215" s="74" t="s">
        <v>197</v>
      </c>
      <c r="J215" s="73"/>
      <c r="K215" s="73"/>
      <c r="L215" s="73"/>
    </row>
    <row r="216" spans="1:12" ht="12.75" customHeight="1" hidden="1">
      <c r="A216" s="315" t="s">
        <v>199</v>
      </c>
      <c r="B216" s="315"/>
      <c r="C216" s="74" t="s">
        <v>108</v>
      </c>
      <c r="D216" s="74" t="s">
        <v>107</v>
      </c>
      <c r="E216" s="74"/>
      <c r="F216" s="72" t="s">
        <v>176</v>
      </c>
      <c r="G216" s="72" t="s">
        <v>177</v>
      </c>
      <c r="H216" s="72" t="s">
        <v>131</v>
      </c>
      <c r="I216" s="74" t="s">
        <v>200</v>
      </c>
      <c r="J216" s="73"/>
      <c r="K216" s="73"/>
      <c r="L216" s="73"/>
    </row>
    <row r="217" spans="1:12" ht="12.75" customHeight="1" hidden="1">
      <c r="A217" s="315" t="s">
        <v>185</v>
      </c>
      <c r="B217" s="315"/>
      <c r="C217" s="74" t="s">
        <v>108</v>
      </c>
      <c r="D217" s="74" t="s">
        <v>107</v>
      </c>
      <c r="E217" s="74"/>
      <c r="F217" s="72" t="s">
        <v>176</v>
      </c>
      <c r="G217" s="72" t="s">
        <v>177</v>
      </c>
      <c r="H217" s="72" t="s">
        <v>131</v>
      </c>
      <c r="I217" s="74" t="s">
        <v>186</v>
      </c>
      <c r="J217" s="75">
        <f>'приложение 3'!I10</f>
        <v>0</v>
      </c>
      <c r="K217" s="75">
        <f>'приложение 3'!I21</f>
        <v>0</v>
      </c>
      <c r="L217" s="75">
        <f>'приложение 3'!I31</f>
        <v>0</v>
      </c>
    </row>
    <row r="218" spans="1:12" ht="48.75" customHeight="1">
      <c r="A218" s="315" t="s">
        <v>234</v>
      </c>
      <c r="B218" s="315"/>
      <c r="C218" s="74" t="s">
        <v>108</v>
      </c>
      <c r="D218" s="74" t="s">
        <v>107</v>
      </c>
      <c r="E218" s="74" t="s">
        <v>159</v>
      </c>
      <c r="F218" s="72" t="s">
        <v>176</v>
      </c>
      <c r="G218" s="72" t="s">
        <v>177</v>
      </c>
      <c r="H218" s="72" t="s">
        <v>131</v>
      </c>
      <c r="I218" s="74" t="s">
        <v>235</v>
      </c>
      <c r="J218" s="75">
        <v>467100</v>
      </c>
      <c r="K218" s="75">
        <v>499000</v>
      </c>
      <c r="L218" s="75">
        <v>538800</v>
      </c>
    </row>
    <row r="219" spans="1:12" ht="12.75" customHeight="1" hidden="1">
      <c r="A219" s="315" t="s">
        <v>236</v>
      </c>
      <c r="B219" s="315"/>
      <c r="C219" s="74" t="s">
        <v>108</v>
      </c>
      <c r="D219" s="74" t="s">
        <v>107</v>
      </c>
      <c r="E219" s="74"/>
      <c r="F219" s="74"/>
      <c r="G219" s="74"/>
      <c r="H219" s="74"/>
      <c r="I219" s="74" t="s">
        <v>237</v>
      </c>
      <c r="J219" s="75"/>
      <c r="K219" s="75"/>
      <c r="L219" s="75"/>
    </row>
    <row r="220" spans="1:12" ht="12.75" customHeight="1" hidden="1">
      <c r="A220" s="315" t="s">
        <v>179</v>
      </c>
      <c r="B220" s="315"/>
      <c r="C220" s="72" t="s">
        <v>108</v>
      </c>
      <c r="D220" s="72" t="s">
        <v>107</v>
      </c>
      <c r="E220" s="74"/>
      <c r="F220" s="74"/>
      <c r="G220" s="74"/>
      <c r="H220" s="74"/>
      <c r="I220" s="74" t="s">
        <v>180</v>
      </c>
      <c r="J220" s="75"/>
      <c r="K220" s="75"/>
      <c r="L220" s="75"/>
    </row>
    <row r="221" spans="1:12" ht="12.75" customHeight="1" hidden="1">
      <c r="A221" s="315" t="s">
        <v>214</v>
      </c>
      <c r="B221" s="315"/>
      <c r="C221" s="72" t="s">
        <v>108</v>
      </c>
      <c r="D221" s="72" t="s">
        <v>107</v>
      </c>
      <c r="E221" s="74"/>
      <c r="F221" s="74"/>
      <c r="G221" s="74"/>
      <c r="H221" s="74"/>
      <c r="I221" s="74"/>
      <c r="J221" s="75"/>
      <c r="K221" s="75"/>
      <c r="L221" s="75"/>
    </row>
    <row r="222" spans="1:12" ht="12.75" customHeight="1" hidden="1">
      <c r="A222" s="315" t="s">
        <v>215</v>
      </c>
      <c r="B222" s="315"/>
      <c r="C222" s="72" t="s">
        <v>108</v>
      </c>
      <c r="D222" s="72" t="s">
        <v>107</v>
      </c>
      <c r="E222" s="74"/>
      <c r="F222" s="74"/>
      <c r="G222" s="74"/>
      <c r="H222" s="74"/>
      <c r="I222" s="74"/>
      <c r="J222" s="75"/>
      <c r="K222" s="75"/>
      <c r="L222" s="75"/>
    </row>
    <row r="223" spans="1:12" s="96" customFormat="1" ht="37.5" customHeight="1">
      <c r="A223" s="320" t="s">
        <v>248</v>
      </c>
      <c r="B223" s="320"/>
      <c r="C223" s="58" t="s">
        <v>108</v>
      </c>
      <c r="D223" s="58" t="s">
        <v>107</v>
      </c>
      <c r="E223" s="58" t="s">
        <v>159</v>
      </c>
      <c r="F223" s="58" t="s">
        <v>176</v>
      </c>
      <c r="G223" s="58" t="s">
        <v>249</v>
      </c>
      <c r="H223" s="58"/>
      <c r="I223" s="58"/>
      <c r="J223" s="59">
        <f>J224+J236</f>
        <v>500000</v>
      </c>
      <c r="K223" s="59">
        <f>K224+K228+K231</f>
        <v>0</v>
      </c>
      <c r="L223" s="59">
        <f>L224+L228+L231</f>
        <v>0</v>
      </c>
    </row>
    <row r="224" spans="1:12" ht="108" customHeight="1">
      <c r="A224" s="343" t="s">
        <v>250</v>
      </c>
      <c r="B224" s="343"/>
      <c r="C224" s="102" t="s">
        <v>108</v>
      </c>
      <c r="D224" s="102" t="s">
        <v>107</v>
      </c>
      <c r="E224" s="102" t="s">
        <v>159</v>
      </c>
      <c r="F224" s="102" t="s">
        <v>176</v>
      </c>
      <c r="G224" s="102" t="s">
        <v>249</v>
      </c>
      <c r="H224" s="102" t="s">
        <v>123</v>
      </c>
      <c r="I224" s="102"/>
      <c r="J224" s="103">
        <f>J226+J227</f>
        <v>439300</v>
      </c>
      <c r="K224" s="103">
        <f>K226+K227</f>
        <v>0</v>
      </c>
      <c r="L224" s="103">
        <f>L226+L227</f>
        <v>0</v>
      </c>
    </row>
    <row r="225" spans="1:12" ht="12.75" customHeight="1" hidden="1">
      <c r="A225" s="344" t="s">
        <v>70</v>
      </c>
      <c r="B225" s="344"/>
      <c r="C225" s="102"/>
      <c r="D225" s="102"/>
      <c r="E225" s="102"/>
      <c r="F225" s="102"/>
      <c r="G225" s="102"/>
      <c r="H225" s="102"/>
      <c r="I225" s="102"/>
      <c r="J225" s="103"/>
      <c r="K225" s="103"/>
      <c r="L225" s="103"/>
    </row>
    <row r="226" spans="1:12" ht="122.25" customHeight="1">
      <c r="A226" s="339" t="s">
        <v>251</v>
      </c>
      <c r="B226" s="339"/>
      <c r="C226" s="86" t="s">
        <v>108</v>
      </c>
      <c r="D226" s="86" t="s">
        <v>107</v>
      </c>
      <c r="E226" s="104" t="s">
        <v>159</v>
      </c>
      <c r="F226" s="104" t="s">
        <v>176</v>
      </c>
      <c r="G226" s="104" t="s">
        <v>249</v>
      </c>
      <c r="H226" s="104" t="s">
        <v>123</v>
      </c>
      <c r="I226" s="105" t="s">
        <v>269</v>
      </c>
      <c r="J226" s="106">
        <v>439300</v>
      </c>
      <c r="K226" s="103"/>
      <c r="L226" s="103"/>
    </row>
    <row r="227" spans="1:12" ht="12.75" customHeight="1" hidden="1">
      <c r="A227" s="339" t="s">
        <v>215</v>
      </c>
      <c r="B227" s="339"/>
      <c r="C227" s="88" t="s">
        <v>108</v>
      </c>
      <c r="D227" s="88" t="s">
        <v>107</v>
      </c>
      <c r="E227" s="86"/>
      <c r="F227" s="86"/>
      <c r="G227" s="86"/>
      <c r="H227" s="86"/>
      <c r="I227" s="86"/>
      <c r="J227" s="103"/>
      <c r="K227" s="103"/>
      <c r="L227" s="103"/>
    </row>
    <row r="228" spans="1:12" ht="12.75" customHeight="1" hidden="1">
      <c r="A228" s="341" t="s">
        <v>253</v>
      </c>
      <c r="B228" s="341"/>
      <c r="C228" s="102" t="s">
        <v>108</v>
      </c>
      <c r="D228" s="102" t="s">
        <v>107</v>
      </c>
      <c r="E228" s="102" t="s">
        <v>108</v>
      </c>
      <c r="F228" s="102" t="s">
        <v>176</v>
      </c>
      <c r="G228" s="102" t="s">
        <v>249</v>
      </c>
      <c r="H228" s="102" t="s">
        <v>125</v>
      </c>
      <c r="I228" s="102"/>
      <c r="J228" s="107">
        <f>J229+J230</f>
        <v>0</v>
      </c>
      <c r="K228" s="107">
        <f>K229+K230</f>
        <v>0</v>
      </c>
      <c r="L228" s="107">
        <f>L229+L230</f>
        <v>0</v>
      </c>
    </row>
    <row r="229" spans="1:12" ht="12.75" customHeight="1" hidden="1">
      <c r="A229" s="321" t="s">
        <v>219</v>
      </c>
      <c r="B229" s="321"/>
      <c r="C229" s="86" t="s">
        <v>108</v>
      </c>
      <c r="D229" s="86" t="s">
        <v>107</v>
      </c>
      <c r="E229" s="86"/>
      <c r="F229" s="86"/>
      <c r="G229" s="86"/>
      <c r="H229" s="86"/>
      <c r="I229" s="86" t="s">
        <v>220</v>
      </c>
      <c r="J229" s="87"/>
      <c r="K229" s="87"/>
      <c r="L229" s="87"/>
    </row>
    <row r="230" spans="1:12" ht="12.75" customHeight="1" hidden="1">
      <c r="A230" s="321" t="s">
        <v>205</v>
      </c>
      <c r="B230" s="321"/>
      <c r="C230" s="86" t="s">
        <v>108</v>
      </c>
      <c r="D230" s="86" t="s">
        <v>107</v>
      </c>
      <c r="E230" s="86"/>
      <c r="F230" s="86"/>
      <c r="G230" s="86"/>
      <c r="H230" s="88"/>
      <c r="I230" s="86" t="s">
        <v>206</v>
      </c>
      <c r="J230" s="87"/>
      <c r="K230" s="87"/>
      <c r="L230" s="87"/>
    </row>
    <row r="231" spans="1:12" ht="12.75" customHeight="1" hidden="1">
      <c r="A231" s="342" t="s">
        <v>126</v>
      </c>
      <c r="B231" s="342"/>
      <c r="C231" s="108" t="s">
        <v>108</v>
      </c>
      <c r="D231" s="108" t="s">
        <v>107</v>
      </c>
      <c r="E231" s="102" t="s">
        <v>108</v>
      </c>
      <c r="F231" s="102" t="s">
        <v>176</v>
      </c>
      <c r="G231" s="102" t="s">
        <v>249</v>
      </c>
      <c r="H231" s="108" t="s">
        <v>127</v>
      </c>
      <c r="I231" s="108"/>
      <c r="J231" s="109">
        <f>SUM(J232:J234)</f>
        <v>0</v>
      </c>
      <c r="K231" s="109">
        <f>SUM(K232:K234)</f>
        <v>0</v>
      </c>
      <c r="L231" s="109">
        <f>SUM(L232:L234)</f>
        <v>0</v>
      </c>
    </row>
    <row r="232" spans="1:12" ht="12.75" customHeight="1" hidden="1">
      <c r="A232" s="339" t="s">
        <v>225</v>
      </c>
      <c r="B232" s="339"/>
      <c r="C232" s="86" t="s">
        <v>108</v>
      </c>
      <c r="D232" s="86" t="s">
        <v>107</v>
      </c>
      <c r="E232" s="86"/>
      <c r="F232" s="86"/>
      <c r="G232" s="86"/>
      <c r="H232" s="88"/>
      <c r="I232" s="86"/>
      <c r="J232" s="87"/>
      <c r="K232" s="87"/>
      <c r="L232" s="87"/>
    </row>
    <row r="233" spans="1:12" ht="12.75" customHeight="1" hidden="1">
      <c r="A233" s="339" t="s">
        <v>226</v>
      </c>
      <c r="B233" s="339"/>
      <c r="C233" s="86" t="s">
        <v>108</v>
      </c>
      <c r="D233" s="86" t="s">
        <v>107</v>
      </c>
      <c r="E233" s="86"/>
      <c r="F233" s="86"/>
      <c r="G233" s="86"/>
      <c r="H233" s="88"/>
      <c r="I233" s="86"/>
      <c r="J233" s="87"/>
      <c r="K233" s="87"/>
      <c r="L233" s="87"/>
    </row>
    <row r="234" spans="1:12" ht="12.75" customHeight="1" hidden="1">
      <c r="A234" s="339" t="s">
        <v>231</v>
      </c>
      <c r="B234" s="339"/>
      <c r="C234" s="86" t="s">
        <v>108</v>
      </c>
      <c r="D234" s="86" t="s">
        <v>107</v>
      </c>
      <c r="E234" s="86"/>
      <c r="F234" s="86"/>
      <c r="G234" s="86"/>
      <c r="H234" s="86"/>
      <c r="I234" s="86" t="s">
        <v>232</v>
      </c>
      <c r="J234" s="87"/>
      <c r="K234" s="87"/>
      <c r="L234" s="87"/>
    </row>
    <row r="235" spans="1:12" ht="12.75" customHeight="1" hidden="1">
      <c r="A235" s="340" t="s">
        <v>270</v>
      </c>
      <c r="B235" s="340"/>
      <c r="C235" s="110" t="s">
        <v>106</v>
      </c>
      <c r="D235" s="110" t="s">
        <v>107</v>
      </c>
      <c r="E235" s="110" t="s">
        <v>108</v>
      </c>
      <c r="F235" s="110" t="s">
        <v>176</v>
      </c>
      <c r="G235" s="110" t="s">
        <v>261</v>
      </c>
      <c r="H235" s="111" t="s">
        <v>129</v>
      </c>
      <c r="I235" s="111" t="s">
        <v>232</v>
      </c>
      <c r="J235" s="112"/>
      <c r="K235" s="112"/>
      <c r="L235" s="112"/>
    </row>
    <row r="236" spans="1:12" s="40" customFormat="1" ht="93.75" customHeight="1">
      <c r="A236" s="341" t="s">
        <v>250</v>
      </c>
      <c r="B236" s="341"/>
      <c r="C236" s="102" t="s">
        <v>108</v>
      </c>
      <c r="D236" s="102" t="s">
        <v>107</v>
      </c>
      <c r="E236" s="102" t="s">
        <v>159</v>
      </c>
      <c r="F236" s="102" t="s">
        <v>268</v>
      </c>
      <c r="G236" s="102" t="s">
        <v>249</v>
      </c>
      <c r="H236" s="102" t="s">
        <v>125</v>
      </c>
      <c r="I236" s="102"/>
      <c r="J236" s="107">
        <f>J237+J238</f>
        <v>60700</v>
      </c>
      <c r="K236" s="107">
        <f>K237+K238</f>
        <v>0</v>
      </c>
      <c r="L236" s="107">
        <f>L237+L238</f>
        <v>0</v>
      </c>
    </row>
    <row r="237" spans="1:12" s="40" customFormat="1" ht="102.75" customHeight="1">
      <c r="A237" s="321" t="s">
        <v>255</v>
      </c>
      <c r="B237" s="321"/>
      <c r="C237" s="86" t="s">
        <v>108</v>
      </c>
      <c r="D237" s="86" t="s">
        <v>107</v>
      </c>
      <c r="E237" s="86" t="s">
        <v>159</v>
      </c>
      <c r="F237" s="86" t="s">
        <v>268</v>
      </c>
      <c r="G237" s="86" t="s">
        <v>249</v>
      </c>
      <c r="H237" s="86" t="s">
        <v>125</v>
      </c>
      <c r="I237" s="86" t="s">
        <v>256</v>
      </c>
      <c r="J237" s="87">
        <v>50000</v>
      </c>
      <c r="K237" s="87"/>
      <c r="L237" s="87"/>
    </row>
    <row r="238" spans="1:12" s="40" customFormat="1" ht="71.25" customHeight="1">
      <c r="A238" s="321" t="s">
        <v>205</v>
      </c>
      <c r="B238" s="321"/>
      <c r="C238" s="86" t="s">
        <v>108</v>
      </c>
      <c r="D238" s="86" t="s">
        <v>107</v>
      </c>
      <c r="E238" s="86" t="s">
        <v>159</v>
      </c>
      <c r="F238" s="86" t="s">
        <v>268</v>
      </c>
      <c r="G238" s="86" t="s">
        <v>249</v>
      </c>
      <c r="H238" s="88" t="s">
        <v>125</v>
      </c>
      <c r="I238" s="86" t="s">
        <v>257</v>
      </c>
      <c r="J238" s="87">
        <v>10700</v>
      </c>
      <c r="K238" s="87"/>
      <c r="L238" s="87"/>
    </row>
    <row r="239" spans="1:12" s="96" customFormat="1" ht="67.5" customHeight="1">
      <c r="A239" s="320" t="s">
        <v>262</v>
      </c>
      <c r="B239" s="320"/>
      <c r="C239" s="58" t="s">
        <v>263</v>
      </c>
      <c r="D239" s="58" t="s">
        <v>107</v>
      </c>
      <c r="E239" s="92" t="s">
        <v>108</v>
      </c>
      <c r="F239" s="92" t="s">
        <v>264</v>
      </c>
      <c r="G239" s="92" t="s">
        <v>265</v>
      </c>
      <c r="H239" s="92"/>
      <c r="I239" s="92"/>
      <c r="J239" s="59">
        <f>J240+J241+J244+J245+J246+J250+J256+J260+J269+J278+J285+J290</f>
        <v>3514460.65</v>
      </c>
      <c r="K239" s="59">
        <f>K240+K241+K244+K245+K246+K250+K256+K260+K269+K278+K285+K290</f>
        <v>3510000</v>
      </c>
      <c r="L239" s="59">
        <f>L240+L241+L244+L245+L246+L250+L256+L260+L269+L278+L285+L290</f>
        <v>3510000</v>
      </c>
    </row>
    <row r="240" spans="1:12" ht="24" customHeight="1">
      <c r="A240" s="318" t="s">
        <v>105</v>
      </c>
      <c r="B240" s="318"/>
      <c r="C240" s="69" t="s">
        <v>263</v>
      </c>
      <c r="D240" s="69" t="s">
        <v>107</v>
      </c>
      <c r="E240" s="69" t="s">
        <v>108</v>
      </c>
      <c r="F240" s="69" t="s">
        <v>264</v>
      </c>
      <c r="G240" s="69" t="s">
        <v>265</v>
      </c>
      <c r="H240" s="69" t="s">
        <v>109</v>
      </c>
      <c r="I240" s="69"/>
      <c r="J240" s="70">
        <v>1500000</v>
      </c>
      <c r="K240" s="70">
        <v>1510000</v>
      </c>
      <c r="L240" s="70">
        <v>1510000</v>
      </c>
    </row>
    <row r="241" spans="1:12" ht="12.75" customHeight="1" hidden="1">
      <c r="A241" s="318" t="s">
        <v>110</v>
      </c>
      <c r="B241" s="318"/>
      <c r="C241" s="69" t="s">
        <v>263</v>
      </c>
      <c r="D241" s="69" t="s">
        <v>107</v>
      </c>
      <c r="E241" s="69" t="s">
        <v>108</v>
      </c>
      <c r="F241" s="69" t="s">
        <v>264</v>
      </c>
      <c r="G241" s="69" t="s">
        <v>265</v>
      </c>
      <c r="H241" s="69" t="s">
        <v>111</v>
      </c>
      <c r="I241" s="69"/>
      <c r="J241" s="70">
        <f>J243</f>
        <v>0</v>
      </c>
      <c r="K241" s="70">
        <f>K243</f>
        <v>0</v>
      </c>
      <c r="L241" s="70">
        <f>L243</f>
        <v>0</v>
      </c>
    </row>
    <row r="242" spans="1:12" ht="12.75" customHeight="1" hidden="1">
      <c r="A242" s="317" t="s">
        <v>70</v>
      </c>
      <c r="B242" s="317"/>
      <c r="C242" s="69"/>
      <c r="D242" s="69"/>
      <c r="E242" s="69"/>
      <c r="F242" s="69"/>
      <c r="G242" s="69"/>
      <c r="H242" s="69"/>
      <c r="I242" s="69"/>
      <c r="J242" s="70"/>
      <c r="K242" s="70"/>
      <c r="L242" s="70"/>
    </row>
    <row r="243" spans="1:12" ht="12.75" customHeight="1" hidden="1">
      <c r="A243" s="315" t="s">
        <v>185</v>
      </c>
      <c r="B243" s="315"/>
      <c r="C243" s="72" t="s">
        <v>263</v>
      </c>
      <c r="D243" s="72" t="s">
        <v>107</v>
      </c>
      <c r="E243" s="74"/>
      <c r="F243" s="74"/>
      <c r="G243" s="74"/>
      <c r="H243" s="74"/>
      <c r="I243" s="74" t="s">
        <v>186</v>
      </c>
      <c r="J243" s="75"/>
      <c r="K243" s="75"/>
      <c r="L243" s="75"/>
    </row>
    <row r="244" spans="1:12" ht="42.75" customHeight="1">
      <c r="A244" s="318" t="s">
        <v>112</v>
      </c>
      <c r="B244" s="318"/>
      <c r="C244" s="69" t="s">
        <v>263</v>
      </c>
      <c r="D244" s="69" t="s">
        <v>107</v>
      </c>
      <c r="E244" s="69" t="s">
        <v>108</v>
      </c>
      <c r="F244" s="69" t="s">
        <v>264</v>
      </c>
      <c r="G244" s="69" t="s">
        <v>265</v>
      </c>
      <c r="H244" s="69" t="s">
        <v>113</v>
      </c>
      <c r="I244" s="69"/>
      <c r="J244" s="70">
        <v>450100</v>
      </c>
      <c r="K244" s="70">
        <v>475000</v>
      </c>
      <c r="L244" s="70">
        <v>475000</v>
      </c>
    </row>
    <row r="245" spans="1:12" ht="24" customHeight="1">
      <c r="A245" s="318" t="s">
        <v>114</v>
      </c>
      <c r="B245" s="318"/>
      <c r="C245" s="69" t="s">
        <v>263</v>
      </c>
      <c r="D245" s="69" t="s">
        <v>107</v>
      </c>
      <c r="E245" s="69" t="s">
        <v>108</v>
      </c>
      <c r="F245" s="69" t="s">
        <v>264</v>
      </c>
      <c r="G245" s="69" t="s">
        <v>265</v>
      </c>
      <c r="H245" s="69" t="s">
        <v>115</v>
      </c>
      <c r="I245" s="69"/>
      <c r="J245" s="70">
        <v>9500</v>
      </c>
      <c r="K245" s="70">
        <v>9500</v>
      </c>
      <c r="L245" s="70">
        <v>9500</v>
      </c>
    </row>
    <row r="246" spans="1:12" ht="20.25" customHeight="1">
      <c r="A246" s="318" t="s">
        <v>116</v>
      </c>
      <c r="B246" s="318"/>
      <c r="C246" s="69" t="s">
        <v>263</v>
      </c>
      <c r="D246" s="69" t="s">
        <v>107</v>
      </c>
      <c r="E246" s="69" t="s">
        <v>108</v>
      </c>
      <c r="F246" s="69" t="s">
        <v>264</v>
      </c>
      <c r="G246" s="69" t="s">
        <v>265</v>
      </c>
      <c r="H246" s="69" t="s">
        <v>117</v>
      </c>
      <c r="I246" s="69"/>
      <c r="J246" s="70">
        <f>J248+J249</f>
        <v>0</v>
      </c>
      <c r="K246" s="70">
        <f>K248+K249</f>
        <v>0</v>
      </c>
      <c r="L246" s="70">
        <f>L248+L249</f>
        <v>0</v>
      </c>
    </row>
    <row r="247" spans="1:12" ht="15.75" customHeight="1">
      <c r="A247" s="317" t="s">
        <v>70</v>
      </c>
      <c r="B247" s="317"/>
      <c r="C247" s="69"/>
      <c r="D247" s="69"/>
      <c r="E247" s="69"/>
      <c r="F247" s="69"/>
      <c r="G247" s="69"/>
      <c r="H247" s="69"/>
      <c r="I247" s="69"/>
      <c r="J247" s="70"/>
      <c r="K247" s="70"/>
      <c r="L247" s="70"/>
    </row>
    <row r="248" spans="1:12" s="116" customFormat="1" ht="60.75" customHeight="1">
      <c r="A248" s="329" t="s">
        <v>185</v>
      </c>
      <c r="B248" s="329"/>
      <c r="C248" s="113" t="s">
        <v>263</v>
      </c>
      <c r="D248" s="113" t="s">
        <v>107</v>
      </c>
      <c r="E248" s="114" t="s">
        <v>108</v>
      </c>
      <c r="F248" s="114" t="s">
        <v>264</v>
      </c>
      <c r="G248" s="114" t="s">
        <v>265</v>
      </c>
      <c r="H248" s="114" t="s">
        <v>117</v>
      </c>
      <c r="I248" s="114" t="s">
        <v>186</v>
      </c>
      <c r="J248" s="115"/>
      <c r="K248" s="115"/>
      <c r="L248" s="115"/>
    </row>
    <row r="249" spans="1:12" ht="15.75" customHeight="1">
      <c r="A249" s="315" t="s">
        <v>187</v>
      </c>
      <c r="B249" s="315"/>
      <c r="C249" s="72" t="s">
        <v>263</v>
      </c>
      <c r="D249" s="72" t="s">
        <v>107</v>
      </c>
      <c r="E249" s="74" t="s">
        <v>108</v>
      </c>
      <c r="F249" s="74" t="s">
        <v>264</v>
      </c>
      <c r="G249" s="74" t="s">
        <v>265</v>
      </c>
      <c r="H249" s="74" t="s">
        <v>117</v>
      </c>
      <c r="I249" s="74" t="s">
        <v>182</v>
      </c>
      <c r="J249" s="75"/>
      <c r="K249" s="75"/>
      <c r="L249" s="75"/>
    </row>
    <row r="250" spans="1:12" ht="12.75" customHeight="1" hidden="1">
      <c r="A250" s="318" t="s">
        <v>118</v>
      </c>
      <c r="B250" s="318"/>
      <c r="C250" s="69" t="s">
        <v>263</v>
      </c>
      <c r="D250" s="69" t="s">
        <v>107</v>
      </c>
      <c r="E250" s="69" t="s">
        <v>108</v>
      </c>
      <c r="F250" s="69" t="s">
        <v>264</v>
      </c>
      <c r="G250" s="69" t="s">
        <v>265</v>
      </c>
      <c r="H250" s="69" t="s">
        <v>119</v>
      </c>
      <c r="I250" s="69"/>
      <c r="J250" s="70">
        <f>J252+J253+J254+J255</f>
        <v>0</v>
      </c>
      <c r="K250" s="70">
        <f>K252+K253+K254+K255</f>
        <v>0</v>
      </c>
      <c r="L250" s="70">
        <f>L252+L253+L254+L255</f>
        <v>0</v>
      </c>
    </row>
    <row r="251" spans="1:12" ht="12.75" customHeight="1" hidden="1">
      <c r="A251" s="317" t="s">
        <v>70</v>
      </c>
      <c r="B251" s="317"/>
      <c r="C251" s="69"/>
      <c r="D251" s="69"/>
      <c r="E251" s="69"/>
      <c r="F251" s="69"/>
      <c r="G251" s="69"/>
      <c r="H251" s="69"/>
      <c r="I251" s="69"/>
      <c r="J251" s="70"/>
      <c r="K251" s="70"/>
      <c r="L251" s="70"/>
    </row>
    <row r="252" spans="1:12" ht="12.75" customHeight="1" hidden="1">
      <c r="A252" s="315" t="s">
        <v>188</v>
      </c>
      <c r="B252" s="315"/>
      <c r="C252" s="74" t="s">
        <v>263</v>
      </c>
      <c r="D252" s="74" t="s">
        <v>107</v>
      </c>
      <c r="E252" s="74"/>
      <c r="F252" s="74"/>
      <c r="G252" s="74"/>
      <c r="H252" s="74"/>
      <c r="I252" s="74" t="s">
        <v>189</v>
      </c>
      <c r="J252" s="75"/>
      <c r="K252" s="75"/>
      <c r="L252" s="75"/>
    </row>
    <row r="253" spans="1:12" ht="12.75" customHeight="1" hidden="1">
      <c r="A253" s="315" t="s">
        <v>190</v>
      </c>
      <c r="B253" s="315"/>
      <c r="C253" s="74" t="s">
        <v>263</v>
      </c>
      <c r="D253" s="74" t="s">
        <v>107</v>
      </c>
      <c r="E253" s="74"/>
      <c r="F253" s="74"/>
      <c r="G253" s="74"/>
      <c r="H253" s="74"/>
      <c r="I253" s="74" t="s">
        <v>191</v>
      </c>
      <c r="J253" s="75"/>
      <c r="K253" s="75"/>
      <c r="L253" s="75"/>
    </row>
    <row r="254" spans="1:12" ht="12.75" customHeight="1" hidden="1">
      <c r="A254" s="315" t="s">
        <v>192</v>
      </c>
      <c r="B254" s="315"/>
      <c r="C254" s="74" t="s">
        <v>263</v>
      </c>
      <c r="D254" s="74" t="s">
        <v>107</v>
      </c>
      <c r="E254" s="74"/>
      <c r="F254" s="74"/>
      <c r="G254" s="74"/>
      <c r="H254" s="74"/>
      <c r="I254" s="74" t="s">
        <v>193</v>
      </c>
      <c r="J254" s="75"/>
      <c r="K254" s="75"/>
      <c r="L254" s="75"/>
    </row>
    <row r="255" spans="1:12" ht="12.75" customHeight="1" hidden="1">
      <c r="A255" s="315" t="s">
        <v>194</v>
      </c>
      <c r="B255" s="315"/>
      <c r="C255" s="74" t="s">
        <v>263</v>
      </c>
      <c r="D255" s="74" t="s">
        <v>107</v>
      </c>
      <c r="E255" s="74"/>
      <c r="F255" s="74"/>
      <c r="G255" s="74"/>
      <c r="H255" s="74"/>
      <c r="I255" s="74" t="s">
        <v>195</v>
      </c>
      <c r="J255" s="75"/>
      <c r="K255" s="75"/>
      <c r="L255" s="75"/>
    </row>
    <row r="256" spans="1:12" ht="12.75" customHeight="1" hidden="1">
      <c r="A256" s="318" t="s">
        <v>120</v>
      </c>
      <c r="B256" s="318"/>
      <c r="C256" s="69" t="s">
        <v>263</v>
      </c>
      <c r="D256" s="69" t="s">
        <v>107</v>
      </c>
      <c r="E256" s="69" t="s">
        <v>108</v>
      </c>
      <c r="F256" s="69" t="s">
        <v>264</v>
      </c>
      <c r="G256" s="69" t="s">
        <v>265</v>
      </c>
      <c r="H256" s="69" t="s">
        <v>121</v>
      </c>
      <c r="I256" s="69"/>
      <c r="J256" s="70">
        <f>SUM(J258:J259)</f>
        <v>0</v>
      </c>
      <c r="K256" s="70">
        <f>SUM(K258:K259)</f>
        <v>0</v>
      </c>
      <c r="L256" s="70">
        <f>SUM(L258:L259)</f>
        <v>0</v>
      </c>
    </row>
    <row r="257" spans="1:12" ht="12.75" customHeight="1" hidden="1">
      <c r="A257" s="317" t="s">
        <v>70</v>
      </c>
      <c r="B257" s="317"/>
      <c r="C257" s="69"/>
      <c r="D257" s="69"/>
      <c r="E257" s="69"/>
      <c r="F257" s="69"/>
      <c r="G257" s="69"/>
      <c r="H257" s="69"/>
      <c r="I257" s="69"/>
      <c r="J257" s="70"/>
      <c r="K257" s="70"/>
      <c r="L257" s="70"/>
    </row>
    <row r="258" spans="1:12" ht="12.75" customHeight="1" hidden="1">
      <c r="A258" s="315" t="s">
        <v>196</v>
      </c>
      <c r="B258" s="315"/>
      <c r="C258" s="74" t="s">
        <v>263</v>
      </c>
      <c r="D258" s="74" t="s">
        <v>107</v>
      </c>
      <c r="E258" s="74"/>
      <c r="F258" s="74"/>
      <c r="G258" s="74"/>
      <c r="H258" s="74"/>
      <c r="I258" s="74" t="s">
        <v>197</v>
      </c>
      <c r="J258" s="75"/>
      <c r="K258" s="75"/>
      <c r="L258" s="75"/>
    </row>
    <row r="259" spans="1:12" ht="12.75" customHeight="1" hidden="1">
      <c r="A259" s="315" t="s">
        <v>266</v>
      </c>
      <c r="B259" s="315"/>
      <c r="C259" s="74" t="s">
        <v>263</v>
      </c>
      <c r="D259" s="74" t="s">
        <v>107</v>
      </c>
      <c r="E259" s="74"/>
      <c r="F259" s="74"/>
      <c r="G259" s="74"/>
      <c r="H259" s="74"/>
      <c r="I259" s="74" t="s">
        <v>182</v>
      </c>
      <c r="J259" s="75"/>
      <c r="K259" s="75"/>
      <c r="L259" s="75"/>
    </row>
    <row r="260" spans="1:12" ht="38.25" customHeight="1">
      <c r="A260" s="318" t="s">
        <v>122</v>
      </c>
      <c r="B260" s="318"/>
      <c r="C260" s="69" t="s">
        <v>263</v>
      </c>
      <c r="D260" s="69" t="s">
        <v>107</v>
      </c>
      <c r="E260" s="69" t="s">
        <v>108</v>
      </c>
      <c r="F260" s="69" t="s">
        <v>264</v>
      </c>
      <c r="G260" s="69" t="s">
        <v>265</v>
      </c>
      <c r="H260" s="69" t="s">
        <v>123</v>
      </c>
      <c r="I260" s="69"/>
      <c r="J260" s="70">
        <f>SUM(J262:J267)</f>
        <v>342300</v>
      </c>
      <c r="K260" s="70">
        <f>SUM(K262:K267)</f>
        <v>310000</v>
      </c>
      <c r="L260" s="70">
        <f>SUM(L262:L267)</f>
        <v>310000</v>
      </c>
    </row>
    <row r="261" spans="1:12" ht="12.75" customHeight="1" hidden="1">
      <c r="A261" s="317" t="s">
        <v>70</v>
      </c>
      <c r="B261" s="317"/>
      <c r="C261" s="72"/>
      <c r="D261" s="72"/>
      <c r="E261" s="72"/>
      <c r="F261" s="72"/>
      <c r="G261" s="72"/>
      <c r="H261" s="72"/>
      <c r="I261" s="72"/>
      <c r="J261" s="73"/>
      <c r="K261" s="73"/>
      <c r="L261" s="73"/>
    </row>
    <row r="262" spans="1:12" ht="12.75" customHeight="1" hidden="1">
      <c r="A262" s="315" t="s">
        <v>201</v>
      </c>
      <c r="B262" s="315"/>
      <c r="C262" s="74" t="s">
        <v>263</v>
      </c>
      <c r="D262" s="74" t="s">
        <v>107</v>
      </c>
      <c r="E262" s="74"/>
      <c r="F262" s="74"/>
      <c r="G262" s="74"/>
      <c r="H262" s="72"/>
      <c r="I262" s="74" t="s">
        <v>171</v>
      </c>
      <c r="J262" s="73"/>
      <c r="K262" s="73"/>
      <c r="L262" s="73"/>
    </row>
    <row r="263" spans="1:12" ht="113.25" customHeight="1">
      <c r="A263" s="315" t="s">
        <v>271</v>
      </c>
      <c r="B263" s="315"/>
      <c r="C263" s="74" t="s">
        <v>263</v>
      </c>
      <c r="D263" s="74" t="s">
        <v>107</v>
      </c>
      <c r="E263" s="74" t="s">
        <v>108</v>
      </c>
      <c r="F263" s="74" t="s">
        <v>264</v>
      </c>
      <c r="G263" s="74" t="s">
        <v>265</v>
      </c>
      <c r="H263" s="72" t="s">
        <v>123</v>
      </c>
      <c r="I263" s="74" t="s">
        <v>242</v>
      </c>
      <c r="J263" s="75">
        <v>150000</v>
      </c>
      <c r="K263" s="75">
        <v>150000</v>
      </c>
      <c r="L263" s="75">
        <v>150000</v>
      </c>
    </row>
    <row r="264" spans="1:12" ht="12.75" customHeight="1" hidden="1">
      <c r="A264" s="315" t="s">
        <v>204</v>
      </c>
      <c r="B264" s="315"/>
      <c r="C264" s="74" t="s">
        <v>263</v>
      </c>
      <c r="D264" s="74" t="s">
        <v>107</v>
      </c>
      <c r="E264" s="74"/>
      <c r="F264" s="74"/>
      <c r="G264" s="74"/>
      <c r="H264" s="72"/>
      <c r="I264" s="74" t="s">
        <v>182</v>
      </c>
      <c r="J264" s="73"/>
      <c r="K264" s="73"/>
      <c r="L264" s="73"/>
    </row>
    <row r="265" spans="1:12" ht="12.75" customHeight="1" hidden="1">
      <c r="A265" s="316" t="s">
        <v>205</v>
      </c>
      <c r="B265" s="316"/>
      <c r="C265" s="74" t="s">
        <v>263</v>
      </c>
      <c r="D265" s="74" t="s">
        <v>107</v>
      </c>
      <c r="E265" s="74"/>
      <c r="F265" s="74"/>
      <c r="G265" s="74"/>
      <c r="H265" s="72"/>
      <c r="I265" s="74" t="s">
        <v>206</v>
      </c>
      <c r="J265" s="73"/>
      <c r="K265" s="73"/>
      <c r="L265" s="73"/>
    </row>
    <row r="266" spans="1:12" ht="12.75" customHeight="1" hidden="1">
      <c r="A266" s="316" t="s">
        <v>207</v>
      </c>
      <c r="B266" s="316"/>
      <c r="C266" s="74" t="s">
        <v>263</v>
      </c>
      <c r="D266" s="74" t="s">
        <v>107</v>
      </c>
      <c r="E266" s="74"/>
      <c r="F266" s="74"/>
      <c r="G266" s="74"/>
      <c r="H266" s="72"/>
      <c r="I266" s="74" t="s">
        <v>208</v>
      </c>
      <c r="J266" s="73"/>
      <c r="K266" s="73"/>
      <c r="L266" s="73"/>
    </row>
    <row r="267" spans="1:12" ht="40.5" customHeight="1">
      <c r="A267" s="315" t="s">
        <v>213</v>
      </c>
      <c r="B267" s="315"/>
      <c r="C267" s="74" t="s">
        <v>263</v>
      </c>
      <c r="D267" s="74" t="s">
        <v>107</v>
      </c>
      <c r="E267" s="74" t="s">
        <v>108</v>
      </c>
      <c r="F267" s="74" t="s">
        <v>264</v>
      </c>
      <c r="G267" s="74" t="s">
        <v>265</v>
      </c>
      <c r="H267" s="72" t="s">
        <v>123</v>
      </c>
      <c r="I267" s="74" t="s">
        <v>182</v>
      </c>
      <c r="J267" s="75">
        <v>192300</v>
      </c>
      <c r="K267" s="75">
        <v>160000</v>
      </c>
      <c r="L267" s="75">
        <v>160000</v>
      </c>
    </row>
    <row r="268" spans="1:12" ht="12.75" customHeight="1" hidden="1">
      <c r="A268" s="315" t="s">
        <v>215</v>
      </c>
      <c r="B268" s="315"/>
      <c r="C268" s="72" t="s">
        <v>263</v>
      </c>
      <c r="D268" s="72" t="s">
        <v>107</v>
      </c>
      <c r="E268" s="74"/>
      <c r="F268" s="74"/>
      <c r="G268" s="74"/>
      <c r="H268" s="74"/>
      <c r="I268" s="74"/>
      <c r="J268" s="73"/>
      <c r="K268" s="73"/>
      <c r="L268" s="73"/>
    </row>
    <row r="269" spans="1:12" ht="27.75" customHeight="1">
      <c r="A269" s="318" t="s">
        <v>124</v>
      </c>
      <c r="B269" s="318"/>
      <c r="C269" s="69" t="s">
        <v>263</v>
      </c>
      <c r="D269" s="69" t="s">
        <v>107</v>
      </c>
      <c r="E269" s="69" t="s">
        <v>108</v>
      </c>
      <c r="F269" s="69" t="s">
        <v>264</v>
      </c>
      <c r="G269" s="69" t="s">
        <v>265</v>
      </c>
      <c r="H269" s="69" t="s">
        <v>125</v>
      </c>
      <c r="I269" s="69"/>
      <c r="J269" s="70">
        <f>J270+J271+J272+J273+J274+J275+J276+J277</f>
        <v>246260.65</v>
      </c>
      <c r="K269" s="70">
        <f>SUM(K271:K277)</f>
        <v>210000</v>
      </c>
      <c r="L269" s="70">
        <f>SUM(L271:L277)</f>
        <v>210000</v>
      </c>
    </row>
    <row r="270" spans="1:12" ht="12.75" customHeight="1" hidden="1">
      <c r="A270" s="317" t="s">
        <v>216</v>
      </c>
      <c r="B270" s="317"/>
      <c r="C270" s="72"/>
      <c r="D270" s="72"/>
      <c r="E270" s="72"/>
      <c r="F270" s="72"/>
      <c r="G270" s="72"/>
      <c r="H270" s="72"/>
      <c r="I270" s="72"/>
      <c r="J270" s="73"/>
      <c r="K270" s="73"/>
      <c r="L270" s="73"/>
    </row>
    <row r="271" spans="1:12" ht="12.75" customHeight="1" hidden="1">
      <c r="A271" s="316" t="s">
        <v>217</v>
      </c>
      <c r="B271" s="316"/>
      <c r="C271" s="74" t="s">
        <v>263</v>
      </c>
      <c r="D271" s="74" t="s">
        <v>107</v>
      </c>
      <c r="E271" s="74"/>
      <c r="F271" s="74"/>
      <c r="G271" s="74"/>
      <c r="H271" s="72"/>
      <c r="I271" s="74" t="s">
        <v>218</v>
      </c>
      <c r="J271" s="75"/>
      <c r="K271" s="75"/>
      <c r="L271" s="75"/>
    </row>
    <row r="272" spans="1:12" ht="12.75" customHeight="1" hidden="1">
      <c r="A272" s="316" t="s">
        <v>205</v>
      </c>
      <c r="B272" s="316"/>
      <c r="C272" s="74" t="s">
        <v>263</v>
      </c>
      <c r="D272" s="74" t="s">
        <v>107</v>
      </c>
      <c r="E272" s="74"/>
      <c r="F272" s="74"/>
      <c r="G272" s="74"/>
      <c r="H272" s="72"/>
      <c r="I272" s="74" t="s">
        <v>206</v>
      </c>
      <c r="J272" s="75"/>
      <c r="K272" s="75"/>
      <c r="L272" s="75"/>
    </row>
    <row r="273" spans="1:12" ht="12.75" customHeight="1" hidden="1">
      <c r="A273" s="316" t="s">
        <v>207</v>
      </c>
      <c r="B273" s="316"/>
      <c r="C273" s="74" t="s">
        <v>263</v>
      </c>
      <c r="D273" s="74" t="s">
        <v>107</v>
      </c>
      <c r="E273" s="74"/>
      <c r="F273" s="74"/>
      <c r="G273" s="74"/>
      <c r="H273" s="72"/>
      <c r="I273" s="74" t="s">
        <v>208</v>
      </c>
      <c r="J273" s="75"/>
      <c r="K273" s="75"/>
      <c r="L273" s="75"/>
    </row>
    <row r="274" spans="1:12" ht="12.75" customHeight="1" hidden="1">
      <c r="A274" s="315" t="s">
        <v>223</v>
      </c>
      <c r="B274" s="315"/>
      <c r="C274" s="74" t="s">
        <v>263</v>
      </c>
      <c r="D274" s="74" t="s">
        <v>107</v>
      </c>
      <c r="E274" s="74"/>
      <c r="F274" s="74"/>
      <c r="G274" s="74"/>
      <c r="H274" s="74"/>
      <c r="I274" s="74" t="s">
        <v>224</v>
      </c>
      <c r="J274" s="75"/>
      <c r="K274" s="75"/>
      <c r="L274" s="75"/>
    </row>
    <row r="275" spans="1:12" ht="12.75" customHeight="1" hidden="1">
      <c r="A275" s="315" t="s">
        <v>185</v>
      </c>
      <c r="B275" s="315"/>
      <c r="C275" s="74"/>
      <c r="D275" s="74"/>
      <c r="E275" s="74"/>
      <c r="F275" s="74"/>
      <c r="G275" s="74"/>
      <c r="H275" s="74"/>
      <c r="I275" s="74" t="s">
        <v>186</v>
      </c>
      <c r="J275" s="75"/>
      <c r="K275" s="75"/>
      <c r="L275" s="75"/>
    </row>
    <row r="276" spans="1:12" ht="12.75" customHeight="1" hidden="1">
      <c r="A276" s="315" t="s">
        <v>215</v>
      </c>
      <c r="B276" s="315"/>
      <c r="C276" s="72" t="s">
        <v>263</v>
      </c>
      <c r="D276" s="72" t="s">
        <v>107</v>
      </c>
      <c r="E276" s="74"/>
      <c r="F276" s="74"/>
      <c r="G276" s="74"/>
      <c r="H276" s="74"/>
      <c r="I276" s="74"/>
      <c r="J276" s="75"/>
      <c r="K276" s="75"/>
      <c r="L276" s="75"/>
    </row>
    <row r="277" spans="1:12" ht="24.75" customHeight="1">
      <c r="A277" s="315" t="s">
        <v>245</v>
      </c>
      <c r="B277" s="315"/>
      <c r="C277" s="72" t="s">
        <v>263</v>
      </c>
      <c r="D277" s="72" t="s">
        <v>107</v>
      </c>
      <c r="E277" s="74" t="s">
        <v>108</v>
      </c>
      <c r="F277" s="74" t="s">
        <v>264</v>
      </c>
      <c r="G277" s="74" t="s">
        <v>265</v>
      </c>
      <c r="H277" s="72" t="s">
        <v>125</v>
      </c>
      <c r="I277" s="74" t="s">
        <v>182</v>
      </c>
      <c r="J277" s="75">
        <v>246260.65</v>
      </c>
      <c r="K277" s="75">
        <v>210000</v>
      </c>
      <c r="L277" s="75">
        <v>210000</v>
      </c>
    </row>
    <row r="278" spans="1:12" ht="15.75" customHeight="1">
      <c r="A278" s="318" t="s">
        <v>126</v>
      </c>
      <c r="B278" s="318"/>
      <c r="C278" s="69" t="s">
        <v>263</v>
      </c>
      <c r="D278" s="69" t="s">
        <v>107</v>
      </c>
      <c r="E278" s="69" t="s">
        <v>108</v>
      </c>
      <c r="F278" s="69" t="s">
        <v>264</v>
      </c>
      <c r="G278" s="69" t="s">
        <v>265</v>
      </c>
      <c r="H278" s="69" t="s">
        <v>127</v>
      </c>
      <c r="I278" s="69"/>
      <c r="J278" s="70">
        <f>SUM(J279:J284)</f>
        <v>100500</v>
      </c>
      <c r="K278" s="70">
        <f>SUM(K279:K284)</f>
        <v>100500</v>
      </c>
      <c r="L278" s="70">
        <f>SUM(L279:L284)</f>
        <v>100500</v>
      </c>
    </row>
    <row r="279" spans="1:12" ht="12.75" customHeight="1" hidden="1">
      <c r="A279" s="315" t="s">
        <v>225</v>
      </c>
      <c r="B279" s="315"/>
      <c r="C279" s="74" t="s">
        <v>263</v>
      </c>
      <c r="D279" s="74" t="s">
        <v>107</v>
      </c>
      <c r="E279" s="74"/>
      <c r="F279" s="74"/>
      <c r="G279" s="74"/>
      <c r="H279" s="72"/>
      <c r="I279" s="74"/>
      <c r="J279" s="75"/>
      <c r="K279" s="75"/>
      <c r="L279" s="75"/>
    </row>
    <row r="280" spans="1:12" ht="12.75" customHeight="1" hidden="1">
      <c r="A280" s="315" t="s">
        <v>227</v>
      </c>
      <c r="B280" s="315"/>
      <c r="C280" s="74" t="s">
        <v>263</v>
      </c>
      <c r="D280" s="74" t="s">
        <v>107</v>
      </c>
      <c r="E280" s="74"/>
      <c r="F280" s="74"/>
      <c r="G280" s="74"/>
      <c r="H280" s="74"/>
      <c r="I280" s="74"/>
      <c r="J280" s="75"/>
      <c r="K280" s="75"/>
      <c r="L280" s="75"/>
    </row>
    <row r="281" spans="1:12" ht="15.75" customHeight="1">
      <c r="A281" s="315" t="s">
        <v>225</v>
      </c>
      <c r="B281" s="315"/>
      <c r="C281" s="74" t="s">
        <v>263</v>
      </c>
      <c r="D281" s="74" t="s">
        <v>107</v>
      </c>
      <c r="E281" s="74" t="s">
        <v>108</v>
      </c>
      <c r="F281" s="74" t="s">
        <v>264</v>
      </c>
      <c r="G281" s="74" t="s">
        <v>265</v>
      </c>
      <c r="H281" s="74" t="s">
        <v>127</v>
      </c>
      <c r="I281" s="74" t="s">
        <v>258</v>
      </c>
      <c r="J281" s="75">
        <v>500</v>
      </c>
      <c r="K281" s="75">
        <v>500</v>
      </c>
      <c r="L281" s="75">
        <v>500</v>
      </c>
    </row>
    <row r="282" spans="1:12" ht="40.5" customHeight="1">
      <c r="A282" s="315" t="s">
        <v>272</v>
      </c>
      <c r="B282" s="315"/>
      <c r="C282" s="74" t="s">
        <v>263</v>
      </c>
      <c r="D282" s="74" t="s">
        <v>107</v>
      </c>
      <c r="E282" s="74" t="s">
        <v>108</v>
      </c>
      <c r="F282" s="74" t="s">
        <v>264</v>
      </c>
      <c r="G282" s="74" t="s">
        <v>265</v>
      </c>
      <c r="H282" s="72" t="s">
        <v>273</v>
      </c>
      <c r="I282" s="74" t="s">
        <v>182</v>
      </c>
      <c r="J282" s="75">
        <v>100000</v>
      </c>
      <c r="K282" s="75">
        <v>100000</v>
      </c>
      <c r="L282" s="75">
        <v>100000</v>
      </c>
    </row>
    <row r="283" spans="1:12" ht="12.75" customHeight="1" hidden="1">
      <c r="A283" s="315" t="s">
        <v>185</v>
      </c>
      <c r="B283" s="315"/>
      <c r="C283" s="74"/>
      <c r="D283" s="74"/>
      <c r="E283" s="74"/>
      <c r="F283" s="74"/>
      <c r="G283" s="74"/>
      <c r="H283" s="74"/>
      <c r="I283" s="74" t="s">
        <v>186</v>
      </c>
      <c r="J283" s="75"/>
      <c r="K283" s="75"/>
      <c r="L283" s="75"/>
    </row>
    <row r="284" spans="1:12" ht="12.75" customHeight="1" hidden="1">
      <c r="A284" s="315" t="s">
        <v>215</v>
      </c>
      <c r="B284" s="315"/>
      <c r="C284" s="74"/>
      <c r="D284" s="74"/>
      <c r="E284" s="74"/>
      <c r="F284" s="74"/>
      <c r="G284" s="74"/>
      <c r="H284" s="74"/>
      <c r="I284" s="74"/>
      <c r="J284" s="75"/>
      <c r="K284" s="75"/>
      <c r="L284" s="75"/>
    </row>
    <row r="285" spans="1:12" ht="47.25" customHeight="1">
      <c r="A285" s="318" t="s">
        <v>128</v>
      </c>
      <c r="B285" s="318"/>
      <c r="C285" s="69" t="s">
        <v>263</v>
      </c>
      <c r="D285" s="69" t="s">
        <v>107</v>
      </c>
      <c r="E285" s="69" t="s">
        <v>108</v>
      </c>
      <c r="F285" s="69" t="s">
        <v>264</v>
      </c>
      <c r="G285" s="69" t="s">
        <v>265</v>
      </c>
      <c r="H285" s="69" t="s">
        <v>129</v>
      </c>
      <c r="I285" s="69"/>
      <c r="J285" s="70">
        <f>SUM(J287:J289)</f>
        <v>353600</v>
      </c>
      <c r="K285" s="70">
        <f>SUM(K287:K289)</f>
        <v>450000</v>
      </c>
      <c r="L285" s="70">
        <f>SUM(L287:L289)</f>
        <v>450000</v>
      </c>
    </row>
    <row r="286" spans="1:12" ht="12.75" customHeight="1" hidden="1">
      <c r="A286" s="317" t="s">
        <v>216</v>
      </c>
      <c r="B286" s="317"/>
      <c r="C286" s="72"/>
      <c r="D286" s="72"/>
      <c r="E286" s="72"/>
      <c r="F286" s="72"/>
      <c r="G286" s="72"/>
      <c r="H286" s="72"/>
      <c r="I286" s="72"/>
      <c r="J286" s="73"/>
      <c r="K286" s="73"/>
      <c r="L286" s="73"/>
    </row>
    <row r="287" spans="1:12" ht="80.25" customHeight="1">
      <c r="A287" s="315" t="s">
        <v>274</v>
      </c>
      <c r="B287" s="315"/>
      <c r="C287" s="74" t="s">
        <v>263</v>
      </c>
      <c r="D287" s="74" t="s">
        <v>107</v>
      </c>
      <c r="E287" s="74" t="s">
        <v>108</v>
      </c>
      <c r="F287" s="74" t="s">
        <v>264</v>
      </c>
      <c r="G287" s="74" t="s">
        <v>265</v>
      </c>
      <c r="H287" s="72" t="s">
        <v>129</v>
      </c>
      <c r="I287" s="74" t="s">
        <v>182</v>
      </c>
      <c r="J287" s="75">
        <v>353600</v>
      </c>
      <c r="K287" s="75">
        <v>450000</v>
      </c>
      <c r="L287" s="75">
        <v>450000</v>
      </c>
    </row>
    <row r="288" spans="1:12" ht="12.75" customHeight="1" hidden="1">
      <c r="A288" s="316" t="s">
        <v>207</v>
      </c>
      <c r="B288" s="316"/>
      <c r="C288" s="74" t="s">
        <v>263</v>
      </c>
      <c r="D288" s="74" t="s">
        <v>107</v>
      </c>
      <c r="E288" s="74"/>
      <c r="F288" s="74"/>
      <c r="G288" s="74"/>
      <c r="H288" s="72"/>
      <c r="I288" s="74" t="s">
        <v>208</v>
      </c>
      <c r="J288" s="75"/>
      <c r="K288" s="75"/>
      <c r="L288" s="75"/>
    </row>
    <row r="289" spans="1:12" ht="12.75" customHeight="1" hidden="1">
      <c r="A289" s="315" t="s">
        <v>215</v>
      </c>
      <c r="B289" s="315"/>
      <c r="C289" s="74"/>
      <c r="D289" s="74"/>
      <c r="E289" s="74"/>
      <c r="F289" s="74"/>
      <c r="G289" s="74"/>
      <c r="H289" s="74"/>
      <c r="I289" s="74"/>
      <c r="J289" s="75"/>
      <c r="K289" s="75"/>
      <c r="L289" s="75"/>
    </row>
    <row r="290" spans="1:12" ht="44.25" customHeight="1">
      <c r="A290" s="318" t="s">
        <v>130</v>
      </c>
      <c r="B290" s="318"/>
      <c r="C290" s="69" t="s">
        <v>263</v>
      </c>
      <c r="D290" s="69" t="s">
        <v>107</v>
      </c>
      <c r="E290" s="69" t="s">
        <v>108</v>
      </c>
      <c r="F290" s="69" t="s">
        <v>264</v>
      </c>
      <c r="G290" s="69" t="s">
        <v>265</v>
      </c>
      <c r="H290" s="69" t="s">
        <v>131</v>
      </c>
      <c r="I290" s="69"/>
      <c r="J290" s="70">
        <f>SUM(J292:J296)</f>
        <v>512200</v>
      </c>
      <c r="K290" s="70">
        <f>SUM(K292:K296)</f>
        <v>445000</v>
      </c>
      <c r="L290" s="70">
        <f>SUM(L292:L296)</f>
        <v>445000</v>
      </c>
    </row>
    <row r="291" spans="1:12" ht="12.75" customHeight="1" hidden="1">
      <c r="A291" s="317" t="s">
        <v>216</v>
      </c>
      <c r="B291" s="317"/>
      <c r="C291" s="69"/>
      <c r="D291" s="69"/>
      <c r="E291" s="69"/>
      <c r="F291" s="69"/>
      <c r="G291" s="69"/>
      <c r="H291" s="69"/>
      <c r="I291" s="69"/>
      <c r="J291" s="70"/>
      <c r="K291" s="70"/>
      <c r="L291" s="70"/>
    </row>
    <row r="292" spans="1:12" ht="25.5" customHeight="1">
      <c r="A292" s="315" t="s">
        <v>233</v>
      </c>
      <c r="B292" s="315"/>
      <c r="C292" s="74" t="s">
        <v>263</v>
      </c>
      <c r="D292" s="74" t="s">
        <v>107</v>
      </c>
      <c r="E292" s="74" t="s">
        <v>108</v>
      </c>
      <c r="F292" s="74" t="s">
        <v>264</v>
      </c>
      <c r="G292" s="74" t="s">
        <v>265</v>
      </c>
      <c r="H292" s="72" t="s">
        <v>131</v>
      </c>
      <c r="I292" s="74" t="s">
        <v>182</v>
      </c>
      <c r="J292" s="73">
        <v>302200</v>
      </c>
      <c r="K292" s="73">
        <v>225000</v>
      </c>
      <c r="L292" s="73">
        <v>225000</v>
      </c>
    </row>
    <row r="293" spans="1:12" ht="12.75" customHeight="1" hidden="1">
      <c r="A293" s="316" t="s">
        <v>207</v>
      </c>
      <c r="B293" s="316"/>
      <c r="C293" s="74" t="s">
        <v>263</v>
      </c>
      <c r="D293" s="74" t="s">
        <v>107</v>
      </c>
      <c r="E293" s="74"/>
      <c r="F293" s="74"/>
      <c r="G293" s="74"/>
      <c r="H293" s="72"/>
      <c r="I293" s="74" t="s">
        <v>208</v>
      </c>
      <c r="J293" s="73"/>
      <c r="K293" s="73"/>
      <c r="L293" s="73"/>
    </row>
    <row r="294" spans="1:12" ht="12.75" customHeight="1" hidden="1">
      <c r="A294" s="315" t="s">
        <v>185</v>
      </c>
      <c r="B294" s="315"/>
      <c r="C294" s="74" t="s">
        <v>263</v>
      </c>
      <c r="D294" s="74" t="s">
        <v>107</v>
      </c>
      <c r="E294" s="74"/>
      <c r="F294" s="74"/>
      <c r="G294" s="74"/>
      <c r="H294" s="74"/>
      <c r="I294" s="74" t="s">
        <v>186</v>
      </c>
      <c r="J294" s="75"/>
      <c r="K294" s="75"/>
      <c r="L294" s="75"/>
    </row>
    <row r="295" spans="1:12" ht="50.25" customHeight="1">
      <c r="A295" s="315" t="s">
        <v>234</v>
      </c>
      <c r="B295" s="315"/>
      <c r="C295" s="74" t="s">
        <v>263</v>
      </c>
      <c r="D295" s="74" t="s">
        <v>107</v>
      </c>
      <c r="E295" s="74" t="s">
        <v>108</v>
      </c>
      <c r="F295" s="74" t="s">
        <v>264</v>
      </c>
      <c r="G295" s="74" t="s">
        <v>265</v>
      </c>
      <c r="H295" s="72" t="s">
        <v>131</v>
      </c>
      <c r="I295" s="74" t="s">
        <v>235</v>
      </c>
      <c r="J295" s="75">
        <v>210000</v>
      </c>
      <c r="K295" s="75">
        <v>220000</v>
      </c>
      <c r="L295" s="75">
        <v>220000</v>
      </c>
    </row>
    <row r="296" spans="1:12" ht="12.75" customHeight="1" hidden="1">
      <c r="A296" s="315" t="s">
        <v>252</v>
      </c>
      <c r="B296" s="315"/>
      <c r="C296" s="72" t="s">
        <v>263</v>
      </c>
      <c r="D296" s="72" t="s">
        <v>107</v>
      </c>
      <c r="E296" s="74"/>
      <c r="F296" s="74"/>
      <c r="G296" s="74"/>
      <c r="H296" s="74"/>
      <c r="I296" s="74"/>
      <c r="J296" s="75"/>
      <c r="K296" s="75"/>
      <c r="L296" s="75"/>
    </row>
    <row r="298" spans="1:12" ht="15.75">
      <c r="A298" s="93"/>
      <c r="B298" s="93"/>
      <c r="C298" s="41"/>
      <c r="D298" s="41"/>
      <c r="E298" s="41"/>
      <c r="F298" s="41"/>
      <c r="G298" s="41"/>
      <c r="H298" s="41"/>
      <c r="I298" s="41"/>
      <c r="J298" s="40"/>
      <c r="K298" s="40"/>
      <c r="L298" s="40"/>
    </row>
    <row r="299" spans="1:10" ht="15.75" customHeight="1">
      <c r="A299" s="269" t="s">
        <v>133</v>
      </c>
      <c r="B299" s="269"/>
      <c r="C299" s="269"/>
      <c r="D299" s="31"/>
      <c r="E299" s="31"/>
      <c r="F299" s="31"/>
      <c r="G299" s="32"/>
      <c r="H299" s="33"/>
      <c r="I299" s="270" t="s">
        <v>134</v>
      </c>
      <c r="J299" s="270"/>
    </row>
    <row r="300" spans="1:10" ht="15.75" customHeight="1">
      <c r="A300" s="34"/>
      <c r="B300" s="35" t="s">
        <v>135</v>
      </c>
      <c r="C300" s="31"/>
      <c r="D300" s="31"/>
      <c r="E300" s="31"/>
      <c r="F300" s="31"/>
      <c r="G300" s="36"/>
      <c r="H300" s="38"/>
      <c r="I300" s="272" t="s">
        <v>136</v>
      </c>
      <c r="J300" s="272"/>
    </row>
    <row r="301" spans="1:10" ht="15.75">
      <c r="A301" s="1"/>
      <c r="B301" s="1"/>
      <c r="C301" s="31"/>
      <c r="D301" s="31"/>
      <c r="E301" s="31"/>
      <c r="F301" s="31"/>
      <c r="G301" s="31"/>
      <c r="H301" s="1"/>
      <c r="I301" s="1"/>
      <c r="J301" s="1"/>
    </row>
    <row r="302" spans="1:10" ht="15.75" customHeight="1">
      <c r="A302" s="269" t="s">
        <v>137</v>
      </c>
      <c r="B302" s="269"/>
      <c r="C302" s="269"/>
      <c r="D302" s="31"/>
      <c r="E302" s="31"/>
      <c r="F302" s="31"/>
      <c r="G302" s="32"/>
      <c r="H302" s="33"/>
      <c r="I302" s="270" t="s">
        <v>138</v>
      </c>
      <c r="J302" s="270"/>
    </row>
    <row r="303" spans="1:10" ht="15.75" customHeight="1">
      <c r="A303" s="34"/>
      <c r="B303" s="34"/>
      <c r="C303" s="31"/>
      <c r="D303" s="31"/>
      <c r="E303" s="31"/>
      <c r="F303" s="31"/>
      <c r="G303" s="36"/>
      <c r="H303" s="38"/>
      <c r="I303" s="272" t="s">
        <v>136</v>
      </c>
      <c r="J303" s="272"/>
    </row>
    <row r="304" spans="1:11" ht="15.75" customHeight="1">
      <c r="A304" s="269" t="s">
        <v>139</v>
      </c>
      <c r="B304" s="269"/>
      <c r="C304" s="269"/>
      <c r="D304" s="314" t="s">
        <v>267</v>
      </c>
      <c r="E304" s="314"/>
      <c r="F304" s="314"/>
      <c r="G304" s="32"/>
      <c r="H304" s="38"/>
      <c r="I304" s="270" t="s">
        <v>138</v>
      </c>
      <c r="J304" s="270"/>
      <c r="K304" s="39" t="s">
        <v>140</v>
      </c>
    </row>
    <row r="305" spans="1:11" ht="15.75" customHeight="1">
      <c r="A305" s="34"/>
      <c r="B305" s="34"/>
      <c r="C305" s="31"/>
      <c r="D305" s="268" t="s">
        <v>141</v>
      </c>
      <c r="E305" s="268"/>
      <c r="F305" s="268"/>
      <c r="G305" s="268" t="s">
        <v>142</v>
      </c>
      <c r="H305" s="268"/>
      <c r="I305" s="269" t="s">
        <v>136</v>
      </c>
      <c r="J305" s="269"/>
      <c r="K305" s="2" t="s">
        <v>143</v>
      </c>
    </row>
    <row r="306" spans="1:12" ht="15.75">
      <c r="A306" s="34"/>
      <c r="B306" s="34"/>
      <c r="C306" s="31"/>
      <c r="D306" s="31"/>
      <c r="E306" s="31"/>
      <c r="F306" s="31"/>
      <c r="G306" s="31"/>
      <c r="H306" s="31"/>
      <c r="I306" s="31"/>
      <c r="J306" s="1"/>
      <c r="K306" s="1"/>
      <c r="L306" s="1"/>
    </row>
  </sheetData>
  <sheetProtection selectLockedCells="1" selectUnlockedCells="1"/>
  <mergeCells count="312">
    <mergeCell ref="A7:D7"/>
    <mergeCell ref="B8:C8"/>
    <mergeCell ref="D8:E8"/>
    <mergeCell ref="A4:D4"/>
    <mergeCell ref="A5:E5"/>
    <mergeCell ref="D305:F305"/>
    <mergeCell ref="A294:B294"/>
    <mergeCell ref="A295:B295"/>
    <mergeCell ref="A296:B296"/>
    <mergeCell ref="A299:C299"/>
    <mergeCell ref="G305:H305"/>
    <mergeCell ref="I305:J305"/>
    <mergeCell ref="A302:C302"/>
    <mergeCell ref="I302:J302"/>
    <mergeCell ref="I303:J303"/>
    <mergeCell ref="A304:C304"/>
    <mergeCell ref="D304:F304"/>
    <mergeCell ref="I304:J304"/>
    <mergeCell ref="A286:B286"/>
    <mergeCell ref="A287:B287"/>
    <mergeCell ref="I299:J299"/>
    <mergeCell ref="I300:J300"/>
    <mergeCell ref="A288:B288"/>
    <mergeCell ref="A289:B289"/>
    <mergeCell ref="A290:B290"/>
    <mergeCell ref="A291:B291"/>
    <mergeCell ref="A292:B292"/>
    <mergeCell ref="A293:B293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89:B189"/>
    <mergeCell ref="A191:B191"/>
    <mergeCell ref="A192:B192"/>
    <mergeCell ref="A193:B193"/>
    <mergeCell ref="A194:B194"/>
    <mergeCell ref="A195:B195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68:B168"/>
    <mergeCell ref="A190:B190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J11:L11"/>
    <mergeCell ref="A13:B13"/>
    <mergeCell ref="A14:B14"/>
    <mergeCell ref="A15:B15"/>
    <mergeCell ref="A16:B16"/>
    <mergeCell ref="A17:B17"/>
    <mergeCell ref="I1:K2"/>
    <mergeCell ref="D9:K9"/>
    <mergeCell ref="A11:B12"/>
    <mergeCell ref="C11:C12"/>
    <mergeCell ref="D11:D12"/>
    <mergeCell ref="E11:E12"/>
    <mergeCell ref="F11:F12"/>
    <mergeCell ref="G11:G12"/>
    <mergeCell ref="H11:H12"/>
    <mergeCell ref="I11:I12"/>
  </mergeCells>
  <printOptions/>
  <pageMargins left="0.11875" right="0.034027777777777775" top="0.6222222222222222" bottom="0.43333333333333335" header="0.5118055555555555" footer="0.5118055555555555"/>
  <pageSetup horizontalDpi="300" verticalDpi="3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5"/>
  <sheetViews>
    <sheetView zoomScalePageLayoutView="0" workbookViewId="0" topLeftCell="A13">
      <selection activeCell="O93" sqref="O93"/>
    </sheetView>
  </sheetViews>
  <sheetFormatPr defaultColWidth="9.140625" defaultRowHeight="15"/>
  <cols>
    <col min="1" max="1" width="9.140625" style="40" customWidth="1"/>
    <col min="2" max="2" width="24.00390625" style="40" customWidth="1"/>
    <col min="3" max="3" width="7.00390625" style="40" customWidth="1"/>
    <col min="4" max="4" width="5.00390625" style="40" customWidth="1"/>
    <col min="5" max="5" width="4.8515625" style="40" customWidth="1"/>
    <col min="6" max="6" width="10.00390625" style="40" customWidth="1"/>
    <col min="7" max="7" width="7.28125" style="40" customWidth="1"/>
    <col min="8" max="8" width="9.00390625" style="41" customWidth="1"/>
    <col min="9" max="9" width="9.421875" style="41" customWidth="1"/>
    <col min="10" max="10" width="13.28125" style="40" customWidth="1"/>
    <col min="11" max="11" width="20.57421875" style="40" customWidth="1"/>
    <col min="12" max="12" width="17.00390625" style="40" customWidth="1"/>
    <col min="13" max="16384" width="9.140625" style="40" customWidth="1"/>
  </cols>
  <sheetData>
    <row r="1" spans="1:12" ht="12.75" customHeight="1">
      <c r="A1" s="42"/>
      <c r="B1" s="42"/>
      <c r="C1" s="43"/>
      <c r="D1" s="43"/>
      <c r="E1" s="43"/>
      <c r="F1" s="43"/>
      <c r="G1" s="43"/>
      <c r="H1" s="44"/>
      <c r="I1" s="44"/>
      <c r="J1" s="335" t="s">
        <v>275</v>
      </c>
      <c r="K1" s="335"/>
      <c r="L1" s="335"/>
    </row>
    <row r="2" spans="1:12" ht="21" customHeight="1">
      <c r="A2" s="42"/>
      <c r="B2" s="42"/>
      <c r="C2" s="43"/>
      <c r="D2" s="43"/>
      <c r="E2" s="43"/>
      <c r="F2" s="43"/>
      <c r="G2" s="43"/>
      <c r="H2" s="44"/>
      <c r="I2" s="44"/>
      <c r="J2" s="335"/>
      <c r="K2" s="335"/>
      <c r="L2" s="335"/>
    </row>
    <row r="3" spans="1:12" ht="21" customHeight="1">
      <c r="A3" s="42"/>
      <c r="B3" s="42"/>
      <c r="C3" s="43"/>
      <c r="D3" s="43"/>
      <c r="E3" s="43"/>
      <c r="F3" s="43"/>
      <c r="G3" s="43"/>
      <c r="H3" s="44"/>
      <c r="I3" s="44"/>
      <c r="J3" s="45"/>
      <c r="K3" s="45"/>
      <c r="L3" s="45"/>
    </row>
    <row r="4" spans="1:12" ht="15.75">
      <c r="A4" s="42"/>
      <c r="B4" s="42"/>
      <c r="C4" s="43"/>
      <c r="D4" s="43"/>
      <c r="E4" s="43"/>
      <c r="F4" s="43"/>
      <c r="G4" s="43"/>
      <c r="H4" s="44"/>
      <c r="I4" s="44"/>
      <c r="J4" t="s">
        <v>145</v>
      </c>
      <c r="K4" s="45"/>
      <c r="L4" s="45"/>
    </row>
    <row r="5" spans="1:12" ht="15.75">
      <c r="A5" s="42"/>
      <c r="B5" s="42"/>
      <c r="C5" s="43"/>
      <c r="D5" s="43"/>
      <c r="E5" s="43"/>
      <c r="F5" s="43"/>
      <c r="G5" s="43"/>
      <c r="H5" s="44"/>
      <c r="I5" s="44"/>
      <c r="J5" t="s">
        <v>146</v>
      </c>
      <c r="K5" s="45"/>
      <c r="L5" s="45"/>
    </row>
    <row r="6" spans="1:12" ht="15.75">
      <c r="A6" s="42"/>
      <c r="B6" s="42"/>
      <c r="C6" s="43"/>
      <c r="D6" s="43"/>
      <c r="E6" s="43"/>
      <c r="F6" s="43"/>
      <c r="G6" s="43"/>
      <c r="H6" s="44"/>
      <c r="I6" s="44"/>
      <c r="J6"/>
      <c r="K6" s="45"/>
      <c r="L6" s="45"/>
    </row>
    <row r="7" spans="1:12" ht="15.75">
      <c r="A7" s="42"/>
      <c r="B7" s="42"/>
      <c r="C7" s="43"/>
      <c r="D7" s="43"/>
      <c r="E7" s="43"/>
      <c r="F7" s="43"/>
      <c r="G7" s="43"/>
      <c r="H7" s="44"/>
      <c r="I7" s="44"/>
      <c r="J7" t="s">
        <v>147</v>
      </c>
      <c r="K7" s="45"/>
      <c r="L7" s="45"/>
    </row>
    <row r="8" spans="1:12" ht="15.75">
      <c r="A8" s="42"/>
      <c r="B8" s="42"/>
      <c r="C8" s="43"/>
      <c r="D8" s="43"/>
      <c r="E8" s="43"/>
      <c r="F8" s="43"/>
      <c r="G8" s="43"/>
      <c r="H8" s="44"/>
      <c r="I8" s="44"/>
      <c r="J8" s="47"/>
      <c r="K8" s="45"/>
      <c r="L8" s="45"/>
    </row>
    <row r="9" spans="1:12" ht="15.75">
      <c r="A9" s="42"/>
      <c r="B9" s="42"/>
      <c r="C9" s="43"/>
      <c r="D9" s="43"/>
      <c r="E9" s="43"/>
      <c r="F9" s="43"/>
      <c r="G9" s="43"/>
      <c r="H9" s="44"/>
      <c r="I9" s="44"/>
      <c r="J9" s="47"/>
      <c r="K9" s="45"/>
      <c r="L9" s="45"/>
    </row>
    <row r="10" spans="1:12" ht="48.75" customHeight="1">
      <c r="A10" s="42"/>
      <c r="B10" s="352" t="s">
        <v>276</v>
      </c>
      <c r="C10" s="352"/>
      <c r="D10" s="352"/>
      <c r="E10" s="352"/>
      <c r="F10" s="352"/>
      <c r="G10" s="352"/>
      <c r="H10" s="352"/>
      <c r="I10" s="352"/>
      <c r="J10" s="352"/>
      <c r="K10" s="352"/>
      <c r="L10" s="47"/>
    </row>
    <row r="11" spans="1:12" ht="15.75">
      <c r="A11" s="42"/>
      <c r="B11" s="42"/>
      <c r="C11" s="44"/>
      <c r="D11" s="44"/>
      <c r="E11" s="44"/>
      <c r="F11" s="44"/>
      <c r="G11" s="44"/>
      <c r="H11" s="44"/>
      <c r="I11" s="44"/>
      <c r="J11" s="48"/>
      <c r="K11" s="47"/>
      <c r="L11" s="47"/>
    </row>
    <row r="12" spans="1:12" ht="15.75" customHeight="1">
      <c r="A12" s="337" t="s">
        <v>277</v>
      </c>
      <c r="B12" s="337"/>
      <c r="C12" s="333" t="s">
        <v>149</v>
      </c>
      <c r="D12" s="333" t="s">
        <v>84</v>
      </c>
      <c r="E12" s="333" t="s">
        <v>85</v>
      </c>
      <c r="F12" s="333" t="s">
        <v>86</v>
      </c>
      <c r="G12" s="333" t="s">
        <v>87</v>
      </c>
      <c r="H12" s="338" t="s">
        <v>150</v>
      </c>
      <c r="I12" s="338" t="s">
        <v>151</v>
      </c>
      <c r="J12" s="333" t="s">
        <v>27</v>
      </c>
      <c r="K12" s="333"/>
      <c r="L12" s="333"/>
    </row>
    <row r="13" spans="1:12" ht="51.75" customHeight="1">
      <c r="A13" s="337"/>
      <c r="B13" s="337"/>
      <c r="C13" s="333"/>
      <c r="D13" s="333"/>
      <c r="E13" s="333"/>
      <c r="F13" s="333"/>
      <c r="G13" s="333"/>
      <c r="H13" s="338"/>
      <c r="I13" s="338"/>
      <c r="J13" s="49" t="s">
        <v>89</v>
      </c>
      <c r="K13" s="49" t="s">
        <v>90</v>
      </c>
      <c r="L13" s="49" t="s">
        <v>91</v>
      </c>
    </row>
    <row r="14" spans="1:12" s="54" customFormat="1" ht="24" customHeight="1">
      <c r="A14" s="350" t="s">
        <v>238</v>
      </c>
      <c r="B14" s="350"/>
      <c r="C14" s="117" t="s">
        <v>108</v>
      </c>
      <c r="D14" s="117" t="s">
        <v>107</v>
      </c>
      <c r="E14" s="117" t="s">
        <v>108</v>
      </c>
      <c r="F14" s="117" t="s">
        <v>176</v>
      </c>
      <c r="G14" s="117" t="s">
        <v>177</v>
      </c>
      <c r="H14" s="118"/>
      <c r="I14" s="118"/>
      <c r="J14" s="119">
        <f>SUM(J15:J25)</f>
        <v>1630200</v>
      </c>
      <c r="K14" s="119">
        <f>SUM(K15:K25)</f>
        <v>1913000</v>
      </c>
      <c r="L14" s="119">
        <f>SUM(L15:L25)</f>
        <v>1999000</v>
      </c>
    </row>
    <row r="15" spans="1:12" ht="15.75" customHeight="1">
      <c r="A15" s="351" t="s">
        <v>105</v>
      </c>
      <c r="B15" s="351"/>
      <c r="C15" s="120" t="s">
        <v>108</v>
      </c>
      <c r="D15" s="120" t="s">
        <v>107</v>
      </c>
      <c r="E15" s="120" t="s">
        <v>108</v>
      </c>
      <c r="F15" s="120" t="s">
        <v>176</v>
      </c>
      <c r="G15" s="120" t="s">
        <v>177</v>
      </c>
      <c r="H15" s="121" t="s">
        <v>109</v>
      </c>
      <c r="I15" s="120"/>
      <c r="J15" s="122">
        <v>526400</v>
      </c>
      <c r="K15" s="122">
        <v>529900</v>
      </c>
      <c r="L15" s="122">
        <v>529900</v>
      </c>
    </row>
    <row r="16" spans="1:12" ht="15.75" customHeight="1">
      <c r="A16" s="351" t="s">
        <v>112</v>
      </c>
      <c r="B16" s="351"/>
      <c r="C16" s="120" t="s">
        <v>108</v>
      </c>
      <c r="D16" s="120" t="s">
        <v>107</v>
      </c>
      <c r="E16" s="120" t="s">
        <v>108</v>
      </c>
      <c r="F16" s="120" t="s">
        <v>176</v>
      </c>
      <c r="G16" s="120" t="s">
        <v>177</v>
      </c>
      <c r="H16" s="121" t="s">
        <v>113</v>
      </c>
      <c r="I16" s="120"/>
      <c r="J16" s="122">
        <v>159100</v>
      </c>
      <c r="K16" s="122">
        <v>160100</v>
      </c>
      <c r="L16" s="122">
        <v>160100</v>
      </c>
    </row>
    <row r="17" spans="1:12" ht="15.75" customHeight="1">
      <c r="A17" s="348" t="s">
        <v>164</v>
      </c>
      <c r="B17" s="348"/>
      <c r="C17" s="123" t="s">
        <v>108</v>
      </c>
      <c r="D17" s="123" t="s">
        <v>107</v>
      </c>
      <c r="E17" s="123" t="s">
        <v>108</v>
      </c>
      <c r="F17" s="120" t="s">
        <v>176</v>
      </c>
      <c r="G17" s="123" t="s">
        <v>177</v>
      </c>
      <c r="H17" s="123" t="s">
        <v>111</v>
      </c>
      <c r="I17" s="123" t="s">
        <v>183</v>
      </c>
      <c r="J17" s="122">
        <v>5000</v>
      </c>
      <c r="K17" s="122">
        <v>5000</v>
      </c>
      <c r="L17" s="122">
        <v>5000</v>
      </c>
    </row>
    <row r="18" spans="1:12" ht="32.25" customHeight="1">
      <c r="A18" s="348" t="s">
        <v>188</v>
      </c>
      <c r="B18" s="348"/>
      <c r="C18" s="123" t="s">
        <v>108</v>
      </c>
      <c r="D18" s="123" t="s">
        <v>107</v>
      </c>
      <c r="E18" s="120" t="s">
        <v>108</v>
      </c>
      <c r="F18" s="120" t="s">
        <v>176</v>
      </c>
      <c r="G18" s="120" t="s">
        <v>177</v>
      </c>
      <c r="H18" s="123" t="s">
        <v>119</v>
      </c>
      <c r="I18" s="123" t="s">
        <v>239</v>
      </c>
      <c r="J18" s="122">
        <v>-21610</v>
      </c>
      <c r="K18" s="122"/>
      <c r="L18" s="122"/>
    </row>
    <row r="19" spans="1:12" ht="29.25" customHeight="1">
      <c r="A19" s="348" t="s">
        <v>192</v>
      </c>
      <c r="B19" s="348"/>
      <c r="C19" s="123" t="s">
        <v>108</v>
      </c>
      <c r="D19" s="123" t="s">
        <v>107</v>
      </c>
      <c r="E19" s="120" t="s">
        <v>108</v>
      </c>
      <c r="F19" s="120" t="s">
        <v>176</v>
      </c>
      <c r="G19" s="120" t="s">
        <v>177</v>
      </c>
      <c r="H19" s="123" t="s">
        <v>119</v>
      </c>
      <c r="I19" s="123" t="s">
        <v>240</v>
      </c>
      <c r="J19" s="122">
        <v>-64800</v>
      </c>
      <c r="K19" s="122"/>
      <c r="L19" s="122"/>
    </row>
    <row r="20" spans="1:12" ht="30.75" customHeight="1">
      <c r="A20" s="348" t="s">
        <v>194</v>
      </c>
      <c r="B20" s="348"/>
      <c r="C20" s="123" t="s">
        <v>108</v>
      </c>
      <c r="D20" s="123" t="s">
        <v>107</v>
      </c>
      <c r="E20" s="120" t="s">
        <v>108</v>
      </c>
      <c r="F20" s="120" t="s">
        <v>176</v>
      </c>
      <c r="G20" s="120" t="s">
        <v>177</v>
      </c>
      <c r="H20" s="123" t="s">
        <v>119</v>
      </c>
      <c r="I20" s="123" t="s">
        <v>241</v>
      </c>
      <c r="J20" s="122">
        <v>-2990</v>
      </c>
      <c r="K20" s="122"/>
      <c r="L20" s="122"/>
    </row>
    <row r="21" spans="1:12" ht="34.5" customHeight="1">
      <c r="A21" s="348" t="s">
        <v>234</v>
      </c>
      <c r="B21" s="348"/>
      <c r="C21" s="123" t="s">
        <v>108</v>
      </c>
      <c r="D21" s="123" t="s">
        <v>107</v>
      </c>
      <c r="E21" s="120" t="s">
        <v>108</v>
      </c>
      <c r="F21" s="120" t="s">
        <v>176</v>
      </c>
      <c r="G21" s="120" t="s">
        <v>177</v>
      </c>
      <c r="H21" s="123" t="s">
        <v>131</v>
      </c>
      <c r="I21" s="123" t="s">
        <v>235</v>
      </c>
      <c r="J21" s="122">
        <v>467100</v>
      </c>
      <c r="K21" s="122">
        <v>499000</v>
      </c>
      <c r="L21" s="122">
        <v>538800</v>
      </c>
    </row>
    <row r="22" spans="1:12" ht="16.5" customHeight="1">
      <c r="A22" s="348" t="s">
        <v>278</v>
      </c>
      <c r="B22" s="348"/>
      <c r="C22" s="123" t="s">
        <v>108</v>
      </c>
      <c r="D22" s="123" t="s">
        <v>107</v>
      </c>
      <c r="E22" s="120" t="s">
        <v>108</v>
      </c>
      <c r="F22" s="120" t="s">
        <v>176</v>
      </c>
      <c r="G22" s="120" t="s">
        <v>177</v>
      </c>
      <c r="H22" s="123" t="s">
        <v>131</v>
      </c>
      <c r="I22" s="123" t="s">
        <v>182</v>
      </c>
      <c r="J22" s="124">
        <v>100000</v>
      </c>
      <c r="K22" s="124">
        <v>110000</v>
      </c>
      <c r="L22" s="124">
        <v>130000</v>
      </c>
    </row>
    <row r="23" spans="1:12" ht="16.5" customHeight="1">
      <c r="A23" s="348" t="s">
        <v>279</v>
      </c>
      <c r="B23" s="348"/>
      <c r="C23" s="123" t="s">
        <v>108</v>
      </c>
      <c r="D23" s="123" t="s">
        <v>107</v>
      </c>
      <c r="E23" s="120" t="s">
        <v>108</v>
      </c>
      <c r="F23" s="120" t="s">
        <v>176</v>
      </c>
      <c r="G23" s="120" t="s">
        <v>177</v>
      </c>
      <c r="H23" s="123" t="s">
        <v>125</v>
      </c>
      <c r="I23" s="123" t="s">
        <v>182</v>
      </c>
      <c r="J23" s="124">
        <v>102300</v>
      </c>
      <c r="K23" s="124">
        <v>129400</v>
      </c>
      <c r="L23" s="124">
        <v>155600</v>
      </c>
    </row>
    <row r="24" spans="1:12" ht="17.25" customHeight="1">
      <c r="A24" s="348" t="s">
        <v>225</v>
      </c>
      <c r="B24" s="348"/>
      <c r="C24" s="123" t="s">
        <v>108</v>
      </c>
      <c r="D24" s="123" t="s">
        <v>107</v>
      </c>
      <c r="E24" s="123" t="s">
        <v>108</v>
      </c>
      <c r="F24" s="123" t="s">
        <v>176</v>
      </c>
      <c r="G24" s="123" t="s">
        <v>177</v>
      </c>
      <c r="H24" s="121" t="s">
        <v>127</v>
      </c>
      <c r="I24" s="121" t="s">
        <v>258</v>
      </c>
      <c r="J24" s="125">
        <v>42700</v>
      </c>
      <c r="K24" s="125">
        <v>56900</v>
      </c>
      <c r="L24" s="125">
        <v>56900</v>
      </c>
    </row>
    <row r="25" spans="1:12" ht="18.75" customHeight="1">
      <c r="A25" s="348" t="s">
        <v>226</v>
      </c>
      <c r="B25" s="348"/>
      <c r="C25" s="123" t="s">
        <v>108</v>
      </c>
      <c r="D25" s="123" t="s">
        <v>107</v>
      </c>
      <c r="E25" s="123" t="s">
        <v>108</v>
      </c>
      <c r="F25" s="123" t="s">
        <v>176</v>
      </c>
      <c r="G25" s="123" t="s">
        <v>177</v>
      </c>
      <c r="H25" s="121" t="s">
        <v>127</v>
      </c>
      <c r="I25" s="121" t="s">
        <v>259</v>
      </c>
      <c r="J25" s="125">
        <v>317000</v>
      </c>
      <c r="K25" s="125">
        <v>422700</v>
      </c>
      <c r="L25" s="125">
        <v>422700</v>
      </c>
    </row>
    <row r="26" spans="1:12" ht="62.25" customHeight="1">
      <c r="A26" s="349" t="s">
        <v>248</v>
      </c>
      <c r="B26" s="349"/>
      <c r="C26" s="126" t="s">
        <v>108</v>
      </c>
      <c r="D26" s="126" t="s">
        <v>107</v>
      </c>
      <c r="E26" s="126" t="s">
        <v>108</v>
      </c>
      <c r="F26" s="126" t="s">
        <v>176</v>
      </c>
      <c r="G26" s="126" t="s">
        <v>249</v>
      </c>
      <c r="H26" s="126"/>
      <c r="I26" s="126"/>
      <c r="J26" s="127">
        <f>SUM(J27:J28)</f>
        <v>-359700</v>
      </c>
      <c r="K26" s="127">
        <f>SUM(K27:K28)</f>
        <v>-479600</v>
      </c>
      <c r="L26" s="127">
        <f>SUM(L27:L28)</f>
        <v>-479600</v>
      </c>
    </row>
    <row r="27" spans="1:12" ht="17.25" customHeight="1">
      <c r="A27" s="348" t="s">
        <v>225</v>
      </c>
      <c r="B27" s="348"/>
      <c r="C27" s="123" t="s">
        <v>108</v>
      </c>
      <c r="D27" s="123" t="s">
        <v>107</v>
      </c>
      <c r="E27" s="123" t="s">
        <v>108</v>
      </c>
      <c r="F27" s="123" t="s">
        <v>176</v>
      </c>
      <c r="G27" s="123" t="s">
        <v>249</v>
      </c>
      <c r="H27" s="121" t="s">
        <v>127</v>
      </c>
      <c r="I27" s="121" t="s">
        <v>258</v>
      </c>
      <c r="J27" s="125">
        <v>-42700</v>
      </c>
      <c r="K27" s="125">
        <v>-56900</v>
      </c>
      <c r="L27" s="125">
        <v>-56900</v>
      </c>
    </row>
    <row r="28" spans="1:12" ht="18.75" customHeight="1">
      <c r="A28" s="348" t="s">
        <v>226</v>
      </c>
      <c r="B28" s="348"/>
      <c r="C28" s="123" t="s">
        <v>108</v>
      </c>
      <c r="D28" s="123" t="s">
        <v>107</v>
      </c>
      <c r="E28" s="123" t="s">
        <v>108</v>
      </c>
      <c r="F28" s="123" t="s">
        <v>176</v>
      </c>
      <c r="G28" s="123" t="s">
        <v>249</v>
      </c>
      <c r="H28" s="121" t="s">
        <v>127</v>
      </c>
      <c r="I28" s="121" t="s">
        <v>259</v>
      </c>
      <c r="J28" s="125">
        <v>-317000</v>
      </c>
      <c r="K28" s="125">
        <v>-422700</v>
      </c>
      <c r="L28" s="125">
        <v>-422700</v>
      </c>
    </row>
    <row r="29" spans="1:12" ht="18.75" customHeight="1">
      <c r="A29" s="348" t="s">
        <v>280</v>
      </c>
      <c r="B29" s="348"/>
      <c r="C29" s="123" t="s">
        <v>108</v>
      </c>
      <c r="D29" s="123" t="s">
        <v>107</v>
      </c>
      <c r="E29" s="123" t="s">
        <v>108</v>
      </c>
      <c r="F29" s="123"/>
      <c r="G29" s="123"/>
      <c r="H29" s="121"/>
      <c r="I29" s="121"/>
      <c r="J29" s="125">
        <f>J26+J14</f>
        <v>1270500</v>
      </c>
      <c r="K29" s="125">
        <f>K26+K14</f>
        <v>1433400</v>
      </c>
      <c r="L29" s="125">
        <f>L26+L14</f>
        <v>1519400</v>
      </c>
    </row>
    <row r="30" spans="1:12" s="78" customFormat="1" ht="32.25" customHeight="1">
      <c r="A30" s="128"/>
      <c r="B30" s="128"/>
      <c r="C30" s="129"/>
      <c r="D30" s="129"/>
      <c r="E30" s="129"/>
      <c r="F30" s="129"/>
      <c r="G30" s="129"/>
      <c r="H30" s="129"/>
      <c r="I30" s="129"/>
      <c r="J30" s="47"/>
      <c r="K30" s="47"/>
      <c r="L30" s="47"/>
    </row>
    <row r="31" spans="1:12" ht="15.75" customHeight="1">
      <c r="A31" s="269" t="s">
        <v>133</v>
      </c>
      <c r="B31" s="269"/>
      <c r="C31" s="269"/>
      <c r="D31" s="31"/>
      <c r="E31" s="31"/>
      <c r="F31" s="31"/>
      <c r="G31" s="31"/>
      <c r="H31" s="31"/>
      <c r="I31" s="32"/>
      <c r="J31" s="33"/>
      <c r="K31" s="270" t="s">
        <v>134</v>
      </c>
      <c r="L31" s="270"/>
    </row>
    <row r="32" spans="1:12" ht="15.75" customHeight="1">
      <c r="A32" s="34"/>
      <c r="B32" s="35" t="s">
        <v>135</v>
      </c>
      <c r="C32" s="31"/>
      <c r="D32" s="31"/>
      <c r="E32" s="31"/>
      <c r="F32" s="31"/>
      <c r="G32" s="31"/>
      <c r="H32" s="31"/>
      <c r="I32" s="36"/>
      <c r="J32" s="38"/>
      <c r="K32" s="272" t="s">
        <v>136</v>
      </c>
      <c r="L32" s="272"/>
    </row>
    <row r="33" spans="1:12" ht="15.75">
      <c r="A33" s="1"/>
      <c r="B33" s="1"/>
      <c r="C33" s="31"/>
      <c r="D33" s="31"/>
      <c r="E33" s="31"/>
      <c r="F33" s="31"/>
      <c r="G33" s="31"/>
      <c r="H33" s="31"/>
      <c r="I33" s="31"/>
      <c r="J33" s="1"/>
      <c r="K33" s="1"/>
      <c r="L33" s="1"/>
    </row>
    <row r="34" spans="1:12" ht="15.75" customHeight="1">
      <c r="A34" s="269" t="s">
        <v>137</v>
      </c>
      <c r="B34" s="269"/>
      <c r="C34" s="269"/>
      <c r="D34" s="31"/>
      <c r="E34" s="31"/>
      <c r="F34" s="31"/>
      <c r="G34" s="31"/>
      <c r="H34" s="31"/>
      <c r="I34" s="32"/>
      <c r="J34" s="33"/>
      <c r="K34" s="270" t="s">
        <v>138</v>
      </c>
      <c r="L34" s="270"/>
    </row>
    <row r="35" spans="1:12" ht="15.75" customHeight="1">
      <c r="A35" s="34"/>
      <c r="B35" s="34"/>
      <c r="C35" s="31"/>
      <c r="D35" s="31"/>
      <c r="E35" s="31"/>
      <c r="F35" s="31"/>
      <c r="G35" s="31"/>
      <c r="H35" s="31"/>
      <c r="I35" s="36"/>
      <c r="J35" s="38"/>
      <c r="K35" s="272" t="s">
        <v>136</v>
      </c>
      <c r="L35" s="272"/>
    </row>
    <row r="36" spans="1:12" ht="15.75" customHeight="1">
      <c r="A36" s="269" t="s">
        <v>139</v>
      </c>
      <c r="B36" s="269"/>
      <c r="C36" s="269"/>
      <c r="D36" s="314" t="s">
        <v>267</v>
      </c>
      <c r="E36" s="314"/>
      <c r="F36" s="314"/>
      <c r="G36" s="37"/>
      <c r="H36" s="32"/>
      <c r="I36" s="38"/>
      <c r="J36" s="270" t="s">
        <v>138</v>
      </c>
      <c r="K36" s="270"/>
      <c r="L36" s="39" t="s">
        <v>140</v>
      </c>
    </row>
    <row r="37" spans="1:12" ht="15.75" customHeight="1">
      <c r="A37" s="34"/>
      <c r="B37" s="34"/>
      <c r="C37" s="31"/>
      <c r="D37" s="268" t="s">
        <v>141</v>
      </c>
      <c r="E37" s="268"/>
      <c r="F37" s="268"/>
      <c r="G37" s="37"/>
      <c r="H37" s="268" t="s">
        <v>142</v>
      </c>
      <c r="I37" s="268"/>
      <c r="J37" s="269" t="s">
        <v>136</v>
      </c>
      <c r="K37" s="269"/>
      <c r="L37" s="2" t="s">
        <v>143</v>
      </c>
    </row>
    <row r="38" spans="1:12" ht="15.75">
      <c r="A38" s="34"/>
      <c r="B38" s="34"/>
      <c r="C38" s="31"/>
      <c r="D38" s="31"/>
      <c r="E38" s="31"/>
      <c r="F38" s="31"/>
      <c r="G38" s="31"/>
      <c r="H38" s="31"/>
      <c r="I38" s="31"/>
      <c r="J38" s="1"/>
      <c r="K38" s="1"/>
      <c r="L38" s="1"/>
    </row>
    <row r="39" spans="1:12" ht="15.75">
      <c r="A39" s="34"/>
      <c r="B39" s="34"/>
      <c r="C39" s="31"/>
      <c r="D39" s="31"/>
      <c r="E39" s="31"/>
      <c r="F39" s="31"/>
      <c r="G39" s="31"/>
      <c r="H39" s="31"/>
      <c r="I39" s="31"/>
      <c r="J39" s="1"/>
      <c r="K39" s="1"/>
      <c r="L39" s="1"/>
    </row>
    <row r="40" spans="1:7" ht="15.75">
      <c r="A40" s="93"/>
      <c r="B40" s="93"/>
      <c r="C40" s="41"/>
      <c r="D40" s="41"/>
      <c r="E40" s="41"/>
      <c r="F40" s="41"/>
      <c r="G40" s="41"/>
    </row>
    <row r="41" spans="1:7" ht="15.75" customHeight="1">
      <c r="A41" s="93"/>
      <c r="B41" s="93"/>
      <c r="C41" s="41"/>
      <c r="D41" s="41"/>
      <c r="E41" s="41"/>
      <c r="F41" s="41"/>
      <c r="G41" s="41"/>
    </row>
    <row r="42" spans="1:7" ht="15.75" customHeight="1">
      <c r="A42" s="93"/>
      <c r="B42" s="93"/>
      <c r="C42" s="41"/>
      <c r="D42" s="41"/>
      <c r="E42" s="41"/>
      <c r="F42" s="41"/>
      <c r="G42" s="41"/>
    </row>
    <row r="43" spans="1:7" ht="15.75">
      <c r="A43" s="93"/>
      <c r="B43" s="93"/>
      <c r="C43" s="41"/>
      <c r="D43" s="41"/>
      <c r="E43" s="41"/>
      <c r="F43" s="41"/>
      <c r="G43" s="41"/>
    </row>
    <row r="44" spans="1:7" ht="15.75" customHeight="1">
      <c r="A44" s="93"/>
      <c r="B44" s="93"/>
      <c r="C44" s="41"/>
      <c r="D44" s="41"/>
      <c r="E44" s="41"/>
      <c r="F44" s="41"/>
      <c r="G44" s="41"/>
    </row>
    <row r="45" spans="1:7" ht="15.75" customHeight="1">
      <c r="A45" s="93"/>
      <c r="B45" s="93"/>
      <c r="C45" s="41"/>
      <c r="D45" s="41"/>
      <c r="E45" s="41"/>
      <c r="F45" s="41"/>
      <c r="G45" s="41"/>
    </row>
    <row r="46" spans="1:7" ht="15.75" customHeight="1">
      <c r="A46" s="93"/>
      <c r="B46" s="93"/>
      <c r="C46" s="41"/>
      <c r="D46" s="41"/>
      <c r="E46" s="41"/>
      <c r="F46" s="41"/>
      <c r="G46" s="41"/>
    </row>
    <row r="47" spans="1:7" ht="31.5" customHeight="1">
      <c r="A47" s="93"/>
      <c r="B47" s="93"/>
      <c r="C47" s="41"/>
      <c r="D47" s="41"/>
      <c r="E47" s="41"/>
      <c r="F47" s="41"/>
      <c r="G47" s="41"/>
    </row>
    <row r="48" spans="1:7" ht="15.75">
      <c r="A48" s="93"/>
      <c r="B48" s="93"/>
      <c r="C48" s="41"/>
      <c r="D48" s="41"/>
      <c r="E48" s="41"/>
      <c r="F48" s="41"/>
      <c r="G48" s="41"/>
    </row>
    <row r="49" spans="1:7" ht="15.75">
      <c r="A49" s="93"/>
      <c r="B49" s="93"/>
      <c r="C49" s="41"/>
      <c r="D49" s="41"/>
      <c r="E49" s="41"/>
      <c r="F49" s="41"/>
      <c r="G49" s="41"/>
    </row>
    <row r="50" spans="1:7" ht="15.75">
      <c r="A50" s="93"/>
      <c r="B50" s="93"/>
      <c r="C50" s="41"/>
      <c r="D50" s="41"/>
      <c r="E50" s="41"/>
      <c r="F50" s="41"/>
      <c r="G50" s="41"/>
    </row>
    <row r="51" spans="1:7" ht="15.75">
      <c r="A51" s="93"/>
      <c r="B51" s="93"/>
      <c r="C51" s="41"/>
      <c r="D51" s="41"/>
      <c r="E51" s="41"/>
      <c r="F51" s="41"/>
      <c r="G51" s="41"/>
    </row>
    <row r="52" spans="1:7" ht="15.75">
      <c r="A52" s="93"/>
      <c r="B52" s="93"/>
      <c r="C52" s="41"/>
      <c r="D52" s="41"/>
      <c r="E52" s="41"/>
      <c r="F52" s="41"/>
      <c r="G52" s="41"/>
    </row>
    <row r="53" spans="1:7" ht="15.75">
      <c r="A53" s="93"/>
      <c r="B53" s="93"/>
      <c r="C53" s="41"/>
      <c r="D53" s="41"/>
      <c r="E53" s="41"/>
      <c r="F53" s="41"/>
      <c r="G53" s="41"/>
    </row>
    <row r="54" spans="1:7" ht="15.75">
      <c r="A54" s="93"/>
      <c r="B54" s="93"/>
      <c r="C54" s="41"/>
      <c r="D54" s="41"/>
      <c r="E54" s="41"/>
      <c r="F54" s="41"/>
      <c r="G54" s="41"/>
    </row>
    <row r="55" spans="1:7" ht="15.75">
      <c r="A55" s="93"/>
      <c r="B55" s="93"/>
      <c r="C55" s="41"/>
      <c r="D55" s="41"/>
      <c r="E55" s="41"/>
      <c r="F55" s="41"/>
      <c r="G55" s="41"/>
    </row>
    <row r="56" spans="1:7" ht="15.75">
      <c r="A56" s="93"/>
      <c r="B56" s="93"/>
      <c r="C56" s="41"/>
      <c r="D56" s="41"/>
      <c r="E56" s="41"/>
      <c r="F56" s="41"/>
      <c r="G56" s="41"/>
    </row>
    <row r="57" spans="1:7" ht="15.75">
      <c r="A57" s="93"/>
      <c r="B57" s="93"/>
      <c r="C57" s="41"/>
      <c r="D57" s="41"/>
      <c r="E57" s="41"/>
      <c r="F57" s="41"/>
      <c r="G57" s="41"/>
    </row>
    <row r="58" spans="1:7" ht="15.75">
      <c r="A58" s="93"/>
      <c r="B58" s="93"/>
      <c r="C58" s="41"/>
      <c r="D58" s="41"/>
      <c r="E58" s="41"/>
      <c r="F58" s="41"/>
      <c r="G58" s="41"/>
    </row>
    <row r="59" spans="1:7" ht="15.75">
      <c r="A59" s="93"/>
      <c r="B59" s="93"/>
      <c r="C59" s="41"/>
      <c r="D59" s="41"/>
      <c r="E59" s="41"/>
      <c r="F59" s="41"/>
      <c r="G59" s="41"/>
    </row>
    <row r="60" spans="1:7" ht="15.75">
      <c r="A60" s="93"/>
      <c r="B60" s="93"/>
      <c r="C60" s="41"/>
      <c r="D60" s="41"/>
      <c r="E60" s="41"/>
      <c r="F60" s="41"/>
      <c r="G60" s="41"/>
    </row>
    <row r="61" spans="1:7" ht="15.75">
      <c r="A61" s="93"/>
      <c r="B61" s="93"/>
      <c r="C61" s="41"/>
      <c r="D61" s="41"/>
      <c r="E61" s="41"/>
      <c r="F61" s="41"/>
      <c r="G61" s="41"/>
    </row>
    <row r="62" spans="1:7" ht="15.75">
      <c r="A62" s="93"/>
      <c r="B62" s="93"/>
      <c r="C62" s="41"/>
      <c r="D62" s="41"/>
      <c r="E62" s="41"/>
      <c r="F62" s="41"/>
      <c r="G62" s="41"/>
    </row>
    <row r="63" spans="1:7" ht="15.75">
      <c r="A63" s="93"/>
      <c r="B63" s="93"/>
      <c r="C63" s="41"/>
      <c r="D63" s="41"/>
      <c r="E63" s="41"/>
      <c r="F63" s="41"/>
      <c r="G63" s="41"/>
    </row>
    <row r="64" spans="1:7" ht="15.75">
      <c r="A64" s="93"/>
      <c r="B64" s="93"/>
      <c r="C64" s="41"/>
      <c r="D64" s="41"/>
      <c r="E64" s="41"/>
      <c r="F64" s="41"/>
      <c r="G64" s="41"/>
    </row>
    <row r="65" spans="1:7" ht="15.75">
      <c r="A65" s="93"/>
      <c r="B65" s="93"/>
      <c r="C65" s="41"/>
      <c r="D65" s="41"/>
      <c r="E65" s="41"/>
      <c r="F65" s="41"/>
      <c r="G65" s="41"/>
    </row>
    <row r="66" spans="1:7" ht="15.75">
      <c r="A66" s="93"/>
      <c r="B66" s="93"/>
      <c r="C66" s="41"/>
      <c r="D66" s="41"/>
      <c r="E66" s="41"/>
      <c r="F66" s="41"/>
      <c r="G66" s="41"/>
    </row>
    <row r="67" spans="1:7" ht="15.75">
      <c r="A67" s="93"/>
      <c r="B67" s="93"/>
      <c r="C67" s="41"/>
      <c r="D67" s="41"/>
      <c r="E67" s="41"/>
      <c r="F67" s="41"/>
      <c r="G67" s="41"/>
    </row>
    <row r="68" spans="1:7" ht="15.75">
      <c r="A68" s="93"/>
      <c r="B68" s="93"/>
      <c r="C68" s="41"/>
      <c r="D68" s="41"/>
      <c r="E68" s="41"/>
      <c r="F68" s="41"/>
      <c r="G68" s="41"/>
    </row>
    <row r="69" spans="1:7" ht="15.75">
      <c r="A69" s="93"/>
      <c r="B69" s="93"/>
      <c r="C69" s="41"/>
      <c r="D69" s="41"/>
      <c r="E69" s="41"/>
      <c r="F69" s="41"/>
      <c r="G69" s="41"/>
    </row>
    <row r="70" spans="1:7" ht="15.75">
      <c r="A70" s="93"/>
      <c r="B70" s="93"/>
      <c r="C70" s="41"/>
      <c r="D70" s="41"/>
      <c r="E70" s="41"/>
      <c r="F70" s="41"/>
      <c r="G70" s="41"/>
    </row>
    <row r="71" spans="1:7" ht="15.75">
      <c r="A71" s="93"/>
      <c r="B71" s="93"/>
      <c r="C71" s="41"/>
      <c r="D71" s="41"/>
      <c r="E71" s="41"/>
      <c r="F71" s="41"/>
      <c r="G71" s="41"/>
    </row>
    <row r="72" spans="1:7" ht="15.75">
      <c r="A72" s="93"/>
      <c r="B72" s="93"/>
      <c r="C72" s="41"/>
      <c r="D72" s="41"/>
      <c r="E72" s="41"/>
      <c r="F72" s="41"/>
      <c r="G72" s="41"/>
    </row>
    <row r="73" spans="1:7" ht="15.75">
      <c r="A73" s="93"/>
      <c r="B73" s="93"/>
      <c r="C73" s="41"/>
      <c r="D73" s="41"/>
      <c r="E73" s="41"/>
      <c r="F73" s="41"/>
      <c r="G73" s="41"/>
    </row>
    <row r="74" spans="1:7" ht="15.75">
      <c r="A74" s="93"/>
      <c r="B74" s="93"/>
      <c r="C74" s="41"/>
      <c r="D74" s="41"/>
      <c r="E74" s="41"/>
      <c r="F74" s="41"/>
      <c r="G74" s="41"/>
    </row>
    <row r="75" spans="1:7" ht="15.75">
      <c r="A75" s="93"/>
      <c r="B75" s="93"/>
      <c r="C75" s="41"/>
      <c r="D75" s="41"/>
      <c r="E75" s="41"/>
      <c r="F75" s="41"/>
      <c r="G75" s="41"/>
    </row>
    <row r="76" spans="1:7" ht="15.75">
      <c r="A76" s="93"/>
      <c r="B76" s="93"/>
      <c r="C76" s="41"/>
      <c r="D76" s="41"/>
      <c r="E76" s="41"/>
      <c r="F76" s="41"/>
      <c r="G76" s="41"/>
    </row>
    <row r="77" spans="1:7" ht="15.75">
      <c r="A77" s="93"/>
      <c r="B77" s="93"/>
      <c r="C77" s="41"/>
      <c r="D77" s="41"/>
      <c r="E77" s="41"/>
      <c r="F77" s="41"/>
      <c r="G77" s="41"/>
    </row>
    <row r="78" spans="1:7" ht="15.75">
      <c r="A78" s="93"/>
      <c r="B78" s="93"/>
      <c r="C78" s="41"/>
      <c r="D78" s="41"/>
      <c r="E78" s="41"/>
      <c r="F78" s="41"/>
      <c r="G78" s="41"/>
    </row>
    <row r="79" spans="1:7" ht="15.75">
      <c r="A79" s="93"/>
      <c r="B79" s="93"/>
      <c r="C79" s="41"/>
      <c r="D79" s="41"/>
      <c r="E79" s="41"/>
      <c r="F79" s="41"/>
      <c r="G79" s="41"/>
    </row>
    <row r="80" spans="1:7" ht="15.75">
      <c r="A80" s="93"/>
      <c r="B80" s="93"/>
      <c r="C80" s="41"/>
      <c r="D80" s="41"/>
      <c r="E80" s="41"/>
      <c r="F80" s="41"/>
      <c r="G80" s="41"/>
    </row>
    <row r="81" spans="1:7" ht="15.75">
      <c r="A81" s="93"/>
      <c r="B81" s="93"/>
      <c r="C81" s="41"/>
      <c r="D81" s="41"/>
      <c r="E81" s="41"/>
      <c r="F81" s="41"/>
      <c r="G81" s="41"/>
    </row>
    <row r="82" spans="1:7" ht="15.75">
      <c r="A82" s="93"/>
      <c r="B82" s="93"/>
      <c r="C82" s="41"/>
      <c r="D82" s="41"/>
      <c r="E82" s="41"/>
      <c r="F82" s="41"/>
      <c r="G82" s="41"/>
    </row>
    <row r="83" spans="1:7" ht="15.75">
      <c r="A83" s="93"/>
      <c r="B83" s="93"/>
      <c r="C83" s="41"/>
      <c r="D83" s="41"/>
      <c r="E83" s="41"/>
      <c r="F83" s="41"/>
      <c r="G83" s="41"/>
    </row>
    <row r="84" spans="1:7" ht="15.75">
      <c r="A84" s="93"/>
      <c r="B84" s="93"/>
      <c r="C84" s="41"/>
      <c r="D84" s="41"/>
      <c r="E84" s="41"/>
      <c r="F84" s="41"/>
      <c r="G84" s="41"/>
    </row>
    <row r="85" spans="1:7" ht="15.75">
      <c r="A85" s="93"/>
      <c r="B85" s="93"/>
      <c r="C85" s="41"/>
      <c r="D85" s="41"/>
      <c r="E85" s="41"/>
      <c r="F85" s="41"/>
      <c r="G85" s="41"/>
    </row>
    <row r="86" spans="1:7" ht="15.75">
      <c r="A86" s="93"/>
      <c r="B86" s="93"/>
      <c r="C86" s="41"/>
      <c r="D86" s="41"/>
      <c r="E86" s="41"/>
      <c r="F86" s="41"/>
      <c r="G86" s="41"/>
    </row>
    <row r="87" spans="1:7" ht="15.75">
      <c r="A87" s="93"/>
      <c r="B87" s="93"/>
      <c r="C87" s="41"/>
      <c r="D87" s="41"/>
      <c r="E87" s="41"/>
      <c r="F87" s="41"/>
      <c r="G87" s="41"/>
    </row>
    <row r="88" spans="1:7" ht="15.75">
      <c r="A88" s="93"/>
      <c r="B88" s="93"/>
      <c r="C88" s="41"/>
      <c r="D88" s="41"/>
      <c r="E88" s="41"/>
      <c r="F88" s="41"/>
      <c r="G88" s="41"/>
    </row>
    <row r="89" spans="1:7" ht="15.75">
      <c r="A89" s="93"/>
      <c r="B89" s="93"/>
      <c r="C89" s="41"/>
      <c r="D89" s="41"/>
      <c r="E89" s="41"/>
      <c r="F89" s="41"/>
      <c r="G89" s="41"/>
    </row>
    <row r="90" spans="1:7" ht="15.75">
      <c r="A90" s="93"/>
      <c r="B90" s="93"/>
      <c r="C90" s="41"/>
      <c r="D90" s="41"/>
      <c r="E90" s="41"/>
      <c r="F90" s="41"/>
      <c r="G90" s="41"/>
    </row>
    <row r="91" spans="1:7" ht="15.75">
      <c r="A91" s="93"/>
      <c r="B91" s="93"/>
      <c r="C91" s="41"/>
      <c r="D91" s="41"/>
      <c r="E91" s="41"/>
      <c r="F91" s="41"/>
      <c r="G91" s="41"/>
    </row>
    <row r="92" spans="1:7" ht="15.75">
      <c r="A92" s="93"/>
      <c r="B92" s="93"/>
      <c r="C92" s="41"/>
      <c r="D92" s="41"/>
      <c r="E92" s="41"/>
      <c r="F92" s="41"/>
      <c r="G92" s="41"/>
    </row>
    <row r="93" spans="1:7" ht="15.75">
      <c r="A93" s="93"/>
      <c r="B93" s="93"/>
      <c r="C93" s="41"/>
      <c r="D93" s="41"/>
      <c r="E93" s="41"/>
      <c r="F93" s="41"/>
      <c r="G93" s="41"/>
    </row>
    <row r="94" spans="1:7" ht="15.75">
      <c r="A94" s="93"/>
      <c r="B94" s="93"/>
      <c r="C94" s="41"/>
      <c r="D94" s="41"/>
      <c r="E94" s="41"/>
      <c r="F94" s="41"/>
      <c r="G94" s="41"/>
    </row>
    <row r="95" spans="1:7" ht="15.75">
      <c r="A95" s="93"/>
      <c r="B95" s="93"/>
      <c r="C95" s="41"/>
      <c r="D95" s="41"/>
      <c r="E95" s="41"/>
      <c r="F95" s="41"/>
      <c r="G95" s="41"/>
    </row>
    <row r="96" spans="1:7" ht="15.75">
      <c r="A96" s="93"/>
      <c r="B96" s="93"/>
      <c r="C96" s="41"/>
      <c r="D96" s="41"/>
      <c r="E96" s="41"/>
      <c r="F96" s="41"/>
      <c r="G96" s="41"/>
    </row>
    <row r="97" spans="1:7" ht="15.75">
      <c r="A97" s="93"/>
      <c r="B97" s="93"/>
      <c r="C97" s="41"/>
      <c r="D97" s="41"/>
      <c r="E97" s="41"/>
      <c r="F97" s="41"/>
      <c r="G97" s="41"/>
    </row>
    <row r="98" spans="1:7" ht="15.75">
      <c r="A98" s="93"/>
      <c r="B98" s="93"/>
      <c r="C98" s="41"/>
      <c r="D98" s="41"/>
      <c r="E98" s="41"/>
      <c r="F98" s="41"/>
      <c r="G98" s="41"/>
    </row>
    <row r="99" spans="1:7" ht="15.75">
      <c r="A99" s="93"/>
      <c r="B99" s="93"/>
      <c r="C99" s="41"/>
      <c r="D99" s="41"/>
      <c r="E99" s="41"/>
      <c r="F99" s="41"/>
      <c r="G99" s="41"/>
    </row>
    <row r="100" spans="1:7" ht="15.75">
      <c r="A100" s="93"/>
      <c r="B100" s="93"/>
      <c r="C100" s="41"/>
      <c r="D100" s="41"/>
      <c r="E100" s="41"/>
      <c r="F100" s="41"/>
      <c r="G100" s="41"/>
    </row>
    <row r="101" spans="1:7" ht="15.75">
      <c r="A101" s="93"/>
      <c r="B101" s="93"/>
      <c r="C101" s="41"/>
      <c r="D101" s="41"/>
      <c r="E101" s="41"/>
      <c r="F101" s="41"/>
      <c r="G101" s="41"/>
    </row>
    <row r="102" spans="1:7" ht="15.75">
      <c r="A102" s="93"/>
      <c r="B102" s="93"/>
      <c r="C102" s="41"/>
      <c r="D102" s="41"/>
      <c r="E102" s="41"/>
      <c r="F102" s="41"/>
      <c r="G102" s="41"/>
    </row>
    <row r="103" spans="1:7" ht="15.75">
      <c r="A103" s="93"/>
      <c r="B103" s="93"/>
      <c r="C103" s="41"/>
      <c r="D103" s="41"/>
      <c r="E103" s="41"/>
      <c r="F103" s="41"/>
      <c r="G103" s="41"/>
    </row>
    <row r="104" spans="1:7" ht="15.75">
      <c r="A104" s="93"/>
      <c r="B104" s="93"/>
      <c r="C104" s="41"/>
      <c r="D104" s="41"/>
      <c r="E104" s="41"/>
      <c r="F104" s="41"/>
      <c r="G104" s="41"/>
    </row>
    <row r="105" spans="1:7" ht="15.75">
      <c r="A105" s="93"/>
      <c r="B105" s="93"/>
      <c r="C105" s="41"/>
      <c r="D105" s="41"/>
      <c r="E105" s="41"/>
      <c r="F105" s="41"/>
      <c r="G105" s="41"/>
    </row>
    <row r="106" spans="1:7" ht="15.75">
      <c r="A106" s="93"/>
      <c r="B106" s="93"/>
      <c r="C106" s="41"/>
      <c r="D106" s="41"/>
      <c r="E106" s="41"/>
      <c r="F106" s="41"/>
      <c r="G106" s="41"/>
    </row>
    <row r="107" spans="1:7" ht="15.75">
      <c r="A107" s="93"/>
      <c r="B107" s="93"/>
      <c r="C107" s="41"/>
      <c r="D107" s="41"/>
      <c r="E107" s="41"/>
      <c r="F107" s="41"/>
      <c r="G107" s="41"/>
    </row>
    <row r="108" spans="1:7" ht="15.75">
      <c r="A108" s="93"/>
      <c r="B108" s="93"/>
      <c r="C108" s="41"/>
      <c r="D108" s="41"/>
      <c r="E108" s="41"/>
      <c r="F108" s="41"/>
      <c r="G108" s="41"/>
    </row>
    <row r="109" spans="1:7" ht="15.75">
      <c r="A109" s="93"/>
      <c r="B109" s="93"/>
      <c r="C109" s="41"/>
      <c r="D109" s="41"/>
      <c r="E109" s="41"/>
      <c r="F109" s="41"/>
      <c r="G109" s="41"/>
    </row>
    <row r="110" spans="1:7" ht="15.75">
      <c r="A110" s="93"/>
      <c r="B110" s="93"/>
      <c r="C110" s="41"/>
      <c r="D110" s="41"/>
      <c r="E110" s="41"/>
      <c r="F110" s="41"/>
      <c r="G110" s="41"/>
    </row>
    <row r="111" spans="1:7" ht="15.75">
      <c r="A111" s="93"/>
      <c r="B111" s="93"/>
      <c r="C111" s="41"/>
      <c r="D111" s="41"/>
      <c r="E111" s="41"/>
      <c r="F111" s="41"/>
      <c r="G111" s="41"/>
    </row>
    <row r="112" spans="1:7" ht="15.75">
      <c r="A112" s="93"/>
      <c r="B112" s="93"/>
      <c r="C112" s="41"/>
      <c r="D112" s="41"/>
      <c r="E112" s="41"/>
      <c r="F112" s="41"/>
      <c r="G112" s="41"/>
    </row>
    <row r="113" spans="1:7" ht="15.75">
      <c r="A113" s="93"/>
      <c r="B113" s="93"/>
      <c r="C113" s="41"/>
      <c r="D113" s="41"/>
      <c r="E113" s="41"/>
      <c r="F113" s="41"/>
      <c r="G113" s="41"/>
    </row>
    <row r="114" spans="1:7" ht="15.75">
      <c r="A114" s="93"/>
      <c r="B114" s="93"/>
      <c r="C114" s="41"/>
      <c r="D114" s="41"/>
      <c r="E114" s="41"/>
      <c r="F114" s="41"/>
      <c r="G114" s="41"/>
    </row>
    <row r="115" spans="1:7" ht="15.75">
      <c r="A115" s="93"/>
      <c r="B115" s="93"/>
      <c r="C115" s="41"/>
      <c r="D115" s="41"/>
      <c r="E115" s="41"/>
      <c r="F115" s="41"/>
      <c r="G115" s="41"/>
    </row>
    <row r="116" spans="1:7" ht="15.75">
      <c r="A116" s="93"/>
      <c r="B116" s="93"/>
      <c r="C116" s="41"/>
      <c r="D116" s="41"/>
      <c r="E116" s="41"/>
      <c r="F116" s="41"/>
      <c r="G116" s="41"/>
    </row>
    <row r="117" spans="1:7" ht="15.75">
      <c r="A117" s="93"/>
      <c r="B117" s="93"/>
      <c r="C117" s="41"/>
      <c r="D117" s="41"/>
      <c r="E117" s="41"/>
      <c r="F117" s="41"/>
      <c r="G117" s="41"/>
    </row>
    <row r="118" spans="1:7" ht="15.75">
      <c r="A118" s="93"/>
      <c r="B118" s="93"/>
      <c r="C118" s="41"/>
      <c r="D118" s="41"/>
      <c r="E118" s="41"/>
      <c r="F118" s="41"/>
      <c r="G118" s="41"/>
    </row>
    <row r="119" spans="1:7" ht="15.75">
      <c r="A119" s="93"/>
      <c r="B119" s="93"/>
      <c r="C119" s="41"/>
      <c r="D119" s="41"/>
      <c r="E119" s="41"/>
      <c r="F119" s="41"/>
      <c r="G119" s="41"/>
    </row>
    <row r="120" spans="1:7" ht="15.75">
      <c r="A120" s="93"/>
      <c r="B120" s="93"/>
      <c r="C120" s="41"/>
      <c r="D120" s="41"/>
      <c r="E120" s="41"/>
      <c r="F120" s="41"/>
      <c r="G120" s="41"/>
    </row>
    <row r="121" spans="1:7" ht="15.75">
      <c r="A121" s="93"/>
      <c r="B121" s="93"/>
      <c r="C121" s="41"/>
      <c r="D121" s="41"/>
      <c r="E121" s="41"/>
      <c r="F121" s="41"/>
      <c r="G121" s="41"/>
    </row>
    <row r="122" spans="1:7" ht="15.75">
      <c r="A122" s="93"/>
      <c r="B122" s="93"/>
      <c r="C122" s="41"/>
      <c r="D122" s="41"/>
      <c r="E122" s="41"/>
      <c r="F122" s="41"/>
      <c r="G122" s="41"/>
    </row>
    <row r="123" spans="1:7" ht="15.75">
      <c r="A123" s="93"/>
      <c r="B123" s="93"/>
      <c r="C123" s="41"/>
      <c r="D123" s="41"/>
      <c r="E123" s="41"/>
      <c r="F123" s="41"/>
      <c r="G123" s="41"/>
    </row>
    <row r="124" spans="1:7" ht="15.75">
      <c r="A124" s="93"/>
      <c r="B124" s="93"/>
      <c r="C124" s="41"/>
      <c r="D124" s="41"/>
      <c r="E124" s="41"/>
      <c r="F124" s="41"/>
      <c r="G124" s="41"/>
    </row>
    <row r="125" spans="1:7" ht="15.75">
      <c r="A125" s="93"/>
      <c r="B125" s="93"/>
      <c r="C125" s="41"/>
      <c r="D125" s="41"/>
      <c r="E125" s="41"/>
      <c r="F125" s="41"/>
      <c r="G125" s="41"/>
    </row>
    <row r="126" spans="1:7" ht="15.75">
      <c r="A126" s="93"/>
      <c r="B126" s="93"/>
      <c r="C126" s="41"/>
      <c r="D126" s="41"/>
      <c r="E126" s="41"/>
      <c r="F126" s="41"/>
      <c r="G126" s="41"/>
    </row>
    <row r="127" spans="1:7" ht="15.75">
      <c r="A127" s="93"/>
      <c r="B127" s="93"/>
      <c r="C127" s="41"/>
      <c r="D127" s="41"/>
      <c r="E127" s="41"/>
      <c r="F127" s="41"/>
      <c r="G127" s="41"/>
    </row>
    <row r="128" spans="1:7" ht="15.75">
      <c r="A128" s="93"/>
      <c r="B128" s="93"/>
      <c r="C128" s="41"/>
      <c r="D128" s="41"/>
      <c r="E128" s="41"/>
      <c r="F128" s="41"/>
      <c r="G128" s="41"/>
    </row>
    <row r="129" spans="1:7" ht="15.75">
      <c r="A129" s="93"/>
      <c r="B129" s="93"/>
      <c r="C129" s="41"/>
      <c r="D129" s="41"/>
      <c r="E129" s="41"/>
      <c r="F129" s="41"/>
      <c r="G129" s="41"/>
    </row>
    <row r="130" spans="1:7" ht="15.75">
      <c r="A130" s="93"/>
      <c r="B130" s="93"/>
      <c r="C130" s="41"/>
      <c r="D130" s="41"/>
      <c r="E130" s="41"/>
      <c r="F130" s="41"/>
      <c r="G130" s="41"/>
    </row>
    <row r="131" spans="1:7" ht="15.75">
      <c r="A131" s="93"/>
      <c r="B131" s="93"/>
      <c r="C131" s="41"/>
      <c r="D131" s="41"/>
      <c r="E131" s="41"/>
      <c r="F131" s="41"/>
      <c r="G131" s="41"/>
    </row>
    <row r="132" spans="1:7" ht="15.75">
      <c r="A132" s="93"/>
      <c r="B132" s="93"/>
      <c r="C132" s="41"/>
      <c r="D132" s="41"/>
      <c r="E132" s="41"/>
      <c r="F132" s="41"/>
      <c r="G132" s="41"/>
    </row>
    <row r="133" spans="1:7" ht="15.75">
      <c r="A133" s="93"/>
      <c r="B133" s="93"/>
      <c r="C133" s="41"/>
      <c r="D133" s="41"/>
      <c r="E133" s="41"/>
      <c r="F133" s="41"/>
      <c r="G133" s="41"/>
    </row>
    <row r="134" spans="1:7" ht="15.75">
      <c r="A134" s="93"/>
      <c r="B134" s="93"/>
      <c r="C134" s="41"/>
      <c r="D134" s="41"/>
      <c r="E134" s="41"/>
      <c r="F134" s="41"/>
      <c r="G134" s="41"/>
    </row>
    <row r="135" spans="1:7" ht="15.75">
      <c r="A135" s="93"/>
      <c r="B135" s="93"/>
      <c r="C135" s="41"/>
      <c r="D135" s="41"/>
      <c r="E135" s="41"/>
      <c r="F135" s="41"/>
      <c r="G135" s="41"/>
    </row>
    <row r="136" spans="1:7" ht="15.75">
      <c r="A136" s="93"/>
      <c r="B136" s="93"/>
      <c r="C136" s="41"/>
      <c r="D136" s="41"/>
      <c r="E136" s="41"/>
      <c r="F136" s="41"/>
      <c r="G136" s="41"/>
    </row>
    <row r="137" spans="1:7" ht="15.75">
      <c r="A137" s="93"/>
      <c r="B137" s="93"/>
      <c r="C137" s="41"/>
      <c r="D137" s="41"/>
      <c r="E137" s="41"/>
      <c r="F137" s="41"/>
      <c r="G137" s="41"/>
    </row>
    <row r="138" spans="1:7" ht="15.75">
      <c r="A138" s="93"/>
      <c r="B138" s="93"/>
      <c r="C138" s="41"/>
      <c r="D138" s="41"/>
      <c r="E138" s="41"/>
      <c r="F138" s="41"/>
      <c r="G138" s="41"/>
    </row>
    <row r="139" spans="1:7" ht="15.75">
      <c r="A139" s="93"/>
      <c r="B139" s="93"/>
      <c r="C139" s="41"/>
      <c r="D139" s="41"/>
      <c r="E139" s="41"/>
      <c r="F139" s="41"/>
      <c r="G139" s="41"/>
    </row>
    <row r="140" spans="1:7" ht="15.75">
      <c r="A140" s="93"/>
      <c r="B140" s="93"/>
      <c r="C140" s="41"/>
      <c r="D140" s="41"/>
      <c r="E140" s="41"/>
      <c r="F140" s="41"/>
      <c r="G140" s="41"/>
    </row>
    <row r="141" spans="1:7" ht="15.75">
      <c r="A141" s="93"/>
      <c r="B141" s="93"/>
      <c r="C141" s="41"/>
      <c r="D141" s="41"/>
      <c r="E141" s="41"/>
      <c r="F141" s="41"/>
      <c r="G141" s="41"/>
    </row>
    <row r="142" spans="1:7" ht="15.75">
      <c r="A142" s="93"/>
      <c r="B142" s="93"/>
      <c r="C142" s="41"/>
      <c r="D142" s="41"/>
      <c r="E142" s="41"/>
      <c r="F142" s="41"/>
      <c r="G142" s="41"/>
    </row>
    <row r="143" spans="1:7" ht="15.75">
      <c r="A143" s="93"/>
      <c r="B143" s="93"/>
      <c r="C143" s="41"/>
      <c r="D143" s="41"/>
      <c r="E143" s="41"/>
      <c r="F143" s="41"/>
      <c r="G143" s="41"/>
    </row>
    <row r="144" spans="1:7" ht="15.75">
      <c r="A144" s="93"/>
      <c r="B144" s="93"/>
      <c r="C144" s="41"/>
      <c r="D144" s="41"/>
      <c r="E144" s="41"/>
      <c r="F144" s="41"/>
      <c r="G144" s="41"/>
    </row>
    <row r="145" spans="1:7" ht="15.75">
      <c r="A145" s="93"/>
      <c r="B145" s="93"/>
      <c r="C145" s="41"/>
      <c r="D145" s="41"/>
      <c r="E145" s="41"/>
      <c r="F145" s="41"/>
      <c r="G145" s="41"/>
    </row>
    <row r="146" spans="1:7" ht="15.75">
      <c r="A146" s="93"/>
      <c r="B146" s="93"/>
      <c r="C146" s="41"/>
      <c r="D146" s="41"/>
      <c r="E146" s="41"/>
      <c r="F146" s="41"/>
      <c r="G146" s="41"/>
    </row>
    <row r="147" spans="1:7" ht="15.75">
      <c r="A147" s="93"/>
      <c r="B147" s="93"/>
      <c r="C147" s="41"/>
      <c r="D147" s="41"/>
      <c r="E147" s="41"/>
      <c r="F147" s="41"/>
      <c r="G147" s="41"/>
    </row>
    <row r="148" spans="1:7" ht="15.75">
      <c r="A148" s="93"/>
      <c r="B148" s="93"/>
      <c r="C148" s="41"/>
      <c r="D148" s="41"/>
      <c r="E148" s="41"/>
      <c r="F148" s="41"/>
      <c r="G148" s="41"/>
    </row>
    <row r="149" spans="1:7" ht="15.75">
      <c r="A149" s="93"/>
      <c r="B149" s="93"/>
      <c r="C149" s="41"/>
      <c r="D149" s="41"/>
      <c r="E149" s="41"/>
      <c r="F149" s="41"/>
      <c r="G149" s="41"/>
    </row>
    <row r="150" spans="1:7" ht="15.75">
      <c r="A150" s="93"/>
      <c r="B150" s="93"/>
      <c r="C150" s="41"/>
      <c r="D150" s="41"/>
      <c r="E150" s="41"/>
      <c r="F150" s="41"/>
      <c r="G150" s="41"/>
    </row>
    <row r="151" spans="1:7" ht="15.75">
      <c r="A151" s="93"/>
      <c r="B151" s="93"/>
      <c r="C151" s="41"/>
      <c r="D151" s="41"/>
      <c r="E151" s="41"/>
      <c r="F151" s="41"/>
      <c r="G151" s="41"/>
    </row>
    <row r="152" spans="1:7" ht="15.75">
      <c r="A152" s="93"/>
      <c r="B152" s="93"/>
      <c r="C152" s="41"/>
      <c r="D152" s="41"/>
      <c r="E152" s="41"/>
      <c r="F152" s="41"/>
      <c r="G152" s="41"/>
    </row>
    <row r="153" spans="1:7" ht="15.75">
      <c r="A153" s="93"/>
      <c r="B153" s="93"/>
      <c r="C153" s="41"/>
      <c r="D153" s="41"/>
      <c r="E153" s="41"/>
      <c r="F153" s="41"/>
      <c r="G153" s="41"/>
    </row>
    <row r="154" spans="1:7" ht="15.75">
      <c r="A154" s="93"/>
      <c r="B154" s="93"/>
      <c r="C154" s="41"/>
      <c r="D154" s="41"/>
      <c r="E154" s="41"/>
      <c r="F154" s="41"/>
      <c r="G154" s="41"/>
    </row>
    <row r="155" spans="1:7" ht="15.75">
      <c r="A155" s="93"/>
      <c r="B155" s="93"/>
      <c r="C155" s="41"/>
      <c r="D155" s="41"/>
      <c r="E155" s="41"/>
      <c r="F155" s="41"/>
      <c r="G155" s="41"/>
    </row>
    <row r="156" spans="1:7" ht="15.75">
      <c r="A156" s="93"/>
      <c r="B156" s="93"/>
      <c r="C156" s="41"/>
      <c r="D156" s="41"/>
      <c r="E156" s="41"/>
      <c r="F156" s="41"/>
      <c r="G156" s="41"/>
    </row>
    <row r="157" spans="1:7" ht="15.75">
      <c r="A157" s="93"/>
      <c r="B157" s="93"/>
      <c r="C157" s="41"/>
      <c r="D157" s="41"/>
      <c r="E157" s="41"/>
      <c r="F157" s="41"/>
      <c r="G157" s="41"/>
    </row>
    <row r="158" spans="1:7" ht="15.75">
      <c r="A158" s="93"/>
      <c r="B158" s="93"/>
      <c r="C158" s="41"/>
      <c r="D158" s="41"/>
      <c r="E158" s="41"/>
      <c r="F158" s="41"/>
      <c r="G158" s="41"/>
    </row>
    <row r="159" spans="1:7" ht="15.75">
      <c r="A159" s="93"/>
      <c r="B159" s="93"/>
      <c r="C159" s="41"/>
      <c r="D159" s="41"/>
      <c r="E159" s="41"/>
      <c r="F159" s="41"/>
      <c r="G159" s="41"/>
    </row>
    <row r="160" spans="1:7" ht="15.75">
      <c r="A160" s="93"/>
      <c r="B160" s="93"/>
      <c r="C160" s="41"/>
      <c r="D160" s="41"/>
      <c r="E160" s="41"/>
      <c r="F160" s="41"/>
      <c r="G160" s="41"/>
    </row>
    <row r="161" spans="1:7" ht="15.75">
      <c r="A161" s="93"/>
      <c r="B161" s="93"/>
      <c r="C161" s="41"/>
      <c r="D161" s="41"/>
      <c r="E161" s="41"/>
      <c r="F161" s="41"/>
      <c r="G161" s="41"/>
    </row>
    <row r="162" spans="1:7" ht="15.75">
      <c r="A162" s="93"/>
      <c r="B162" s="93"/>
      <c r="C162" s="41"/>
      <c r="D162" s="41"/>
      <c r="E162" s="41"/>
      <c r="F162" s="41"/>
      <c r="G162" s="41"/>
    </row>
    <row r="163" spans="1:7" ht="15.75">
      <c r="A163" s="93"/>
      <c r="B163" s="93"/>
      <c r="C163" s="41"/>
      <c r="D163" s="41"/>
      <c r="E163" s="41"/>
      <c r="F163" s="41"/>
      <c r="G163" s="41"/>
    </row>
    <row r="164" spans="1:7" ht="15.75">
      <c r="A164" s="93"/>
      <c r="B164" s="93"/>
      <c r="C164" s="41"/>
      <c r="D164" s="41"/>
      <c r="E164" s="41"/>
      <c r="F164" s="41"/>
      <c r="G164" s="41"/>
    </row>
    <row r="165" spans="1:7" ht="15.75">
      <c r="A165" s="93"/>
      <c r="B165" s="93"/>
      <c r="C165" s="41"/>
      <c r="D165" s="41"/>
      <c r="E165" s="41"/>
      <c r="F165" s="41"/>
      <c r="G165" s="41"/>
    </row>
  </sheetData>
  <sheetProtection selectLockedCells="1" selectUnlockedCells="1"/>
  <mergeCells count="39">
    <mergeCell ref="J1:L2"/>
    <mergeCell ref="B10:K10"/>
    <mergeCell ref="A12:B13"/>
    <mergeCell ref="C12:C13"/>
    <mergeCell ref="D12:D13"/>
    <mergeCell ref="E12:E13"/>
    <mergeCell ref="F12:F13"/>
    <mergeCell ref="G12:G13"/>
    <mergeCell ref="H12:H13"/>
    <mergeCell ref="I12:I13"/>
    <mergeCell ref="J12:L12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J36:K36"/>
    <mergeCell ref="A25:B25"/>
    <mergeCell ref="A26:B26"/>
    <mergeCell ref="A27:B27"/>
    <mergeCell ref="A28:B28"/>
    <mergeCell ref="A29:B29"/>
    <mergeCell ref="A31:C31"/>
    <mergeCell ref="D37:F37"/>
    <mergeCell ref="H37:I37"/>
    <mergeCell ref="J37:K37"/>
    <mergeCell ref="K31:L31"/>
    <mergeCell ref="K32:L32"/>
    <mergeCell ref="A34:C34"/>
    <mergeCell ref="K34:L34"/>
    <mergeCell ref="K35:L35"/>
    <mergeCell ref="A36:C36"/>
    <mergeCell ref="D36:F36"/>
  </mergeCells>
  <printOptions/>
  <pageMargins left="0.22777777777777777" right="0.31319444444444444" top="0.7479166666666667" bottom="0.7479166666666667" header="0.5118055555555555" footer="0.5118055555555555"/>
  <pageSetup horizontalDpi="300" verticalDpi="3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3"/>
  <sheetViews>
    <sheetView zoomScalePageLayoutView="0" workbookViewId="0" topLeftCell="A1">
      <selection activeCell="O93" sqref="O93"/>
    </sheetView>
  </sheetViews>
  <sheetFormatPr defaultColWidth="9.140625" defaultRowHeight="15"/>
  <cols>
    <col min="1" max="1" width="9.140625" style="40" customWidth="1"/>
    <col min="2" max="2" width="24.00390625" style="40" customWidth="1"/>
    <col min="3" max="3" width="7.00390625" style="40" customWidth="1"/>
    <col min="4" max="4" width="5.00390625" style="40" customWidth="1"/>
    <col min="5" max="5" width="4.8515625" style="40" customWidth="1"/>
    <col min="6" max="6" width="10.00390625" style="40" customWidth="1"/>
    <col min="7" max="7" width="7.28125" style="40" customWidth="1"/>
    <col min="8" max="8" width="9.00390625" style="41" customWidth="1"/>
    <col min="9" max="9" width="9.421875" style="41" customWidth="1"/>
    <col min="10" max="10" width="13.28125" style="40" customWidth="1"/>
    <col min="11" max="11" width="20.57421875" style="40" customWidth="1"/>
    <col min="12" max="12" width="17.00390625" style="40" customWidth="1"/>
    <col min="13" max="16384" width="9.140625" style="40" customWidth="1"/>
  </cols>
  <sheetData>
    <row r="1" spans="1:12" ht="12.75" customHeight="1">
      <c r="A1" s="42"/>
      <c r="B1" s="42"/>
      <c r="C1" s="43"/>
      <c r="D1" s="43"/>
      <c r="E1" s="43"/>
      <c r="F1" s="43"/>
      <c r="G1" s="43"/>
      <c r="H1" s="44"/>
      <c r="I1" s="44"/>
      <c r="J1" s="335" t="s">
        <v>275</v>
      </c>
      <c r="K1" s="335"/>
      <c r="L1" s="335"/>
    </row>
    <row r="2" spans="1:12" ht="21" customHeight="1">
      <c r="A2" s="42"/>
      <c r="B2" s="42"/>
      <c r="C2" s="43"/>
      <c r="D2" s="43"/>
      <c r="E2" s="43"/>
      <c r="F2" s="43"/>
      <c r="G2" s="43"/>
      <c r="H2" s="44"/>
      <c r="I2" s="44"/>
      <c r="J2" s="335"/>
      <c r="K2" s="335"/>
      <c r="L2" s="335"/>
    </row>
    <row r="3" spans="1:12" ht="21" customHeight="1">
      <c r="A3" s="42"/>
      <c r="B3" s="42"/>
      <c r="C3" s="43"/>
      <c r="D3" s="43"/>
      <c r="E3" s="43"/>
      <c r="F3" s="43"/>
      <c r="G3" s="43"/>
      <c r="H3" s="44"/>
      <c r="I3" s="44"/>
      <c r="J3" s="45"/>
      <c r="K3" s="45"/>
      <c r="L3" s="45"/>
    </row>
    <row r="4" spans="1:12" ht="15.75">
      <c r="A4" s="297" t="s">
        <v>360</v>
      </c>
      <c r="B4" s="297"/>
      <c r="C4" s="297"/>
      <c r="D4" s="297"/>
      <c r="E4" s="1"/>
      <c r="F4" s="43"/>
      <c r="G4" s="43"/>
      <c r="H4" s="44"/>
      <c r="I4" s="44"/>
      <c r="J4" s="164" t="s">
        <v>145</v>
      </c>
      <c r="K4" s="45"/>
      <c r="L4" s="45"/>
    </row>
    <row r="5" spans="1:12" ht="15.75">
      <c r="A5" s="297" t="s">
        <v>361</v>
      </c>
      <c r="B5" s="297"/>
      <c r="C5" s="297"/>
      <c r="D5" s="297"/>
      <c r="E5" s="297"/>
      <c r="F5" s="43"/>
      <c r="G5" s="43"/>
      <c r="H5" s="44"/>
      <c r="I5" s="44"/>
      <c r="J5" s="164" t="s">
        <v>146</v>
      </c>
      <c r="K5" s="45"/>
      <c r="L5" s="45"/>
    </row>
    <row r="6" spans="5:12" ht="15.75">
      <c r="E6" s="1"/>
      <c r="F6" s="43"/>
      <c r="G6" s="43"/>
      <c r="H6" s="44"/>
      <c r="I6" s="44"/>
      <c r="J6" s="164"/>
      <c r="K6" s="45"/>
      <c r="L6" s="45"/>
    </row>
    <row r="7" spans="1:12" ht="15.75">
      <c r="A7" s="290" t="s">
        <v>362</v>
      </c>
      <c r="B7" s="290"/>
      <c r="C7" s="290"/>
      <c r="D7" s="290"/>
      <c r="E7" s="1"/>
      <c r="F7" s="43"/>
      <c r="G7" s="43"/>
      <c r="H7" s="44"/>
      <c r="I7" s="44"/>
      <c r="J7" s="164" t="s">
        <v>147</v>
      </c>
      <c r="K7" s="45"/>
      <c r="L7" s="45"/>
    </row>
    <row r="8" spans="1:12" ht="15.75">
      <c r="A8" s="1"/>
      <c r="B8" s="297"/>
      <c r="C8" s="297"/>
      <c r="D8" s="297"/>
      <c r="E8" s="297"/>
      <c r="F8" s="43"/>
      <c r="G8" s="43"/>
      <c r="H8" s="44"/>
      <c r="I8" s="44"/>
      <c r="J8" s="47"/>
      <c r="K8" s="45"/>
      <c r="L8" s="45"/>
    </row>
    <row r="9" spans="1:12" ht="15.75">
      <c r="A9" s="42"/>
      <c r="B9" s="42"/>
      <c r="C9" s="43"/>
      <c r="D9" s="43"/>
      <c r="E9" s="43"/>
      <c r="F9" s="43"/>
      <c r="G9" s="43"/>
      <c r="H9" s="44"/>
      <c r="I9" s="44"/>
      <c r="J9" s="47"/>
      <c r="K9" s="45"/>
      <c r="L9" s="45"/>
    </row>
    <row r="10" spans="1:12" ht="48.75" customHeight="1">
      <c r="A10" s="42"/>
      <c r="B10" s="352" t="s">
        <v>276</v>
      </c>
      <c r="C10" s="352"/>
      <c r="D10" s="352"/>
      <c r="E10" s="352"/>
      <c r="F10" s="352"/>
      <c r="G10" s="352"/>
      <c r="H10" s="352"/>
      <c r="I10" s="352"/>
      <c r="J10" s="352"/>
      <c r="K10" s="352"/>
      <c r="L10" s="47"/>
    </row>
    <row r="11" spans="1:12" ht="15.75">
      <c r="A11" s="42"/>
      <c r="B11" s="42"/>
      <c r="C11" s="44"/>
      <c r="D11" s="44"/>
      <c r="E11" s="44"/>
      <c r="F11" s="44"/>
      <c r="G11" s="44"/>
      <c r="H11" s="44"/>
      <c r="I11" s="44"/>
      <c r="J11" s="48"/>
      <c r="K11" s="47"/>
      <c r="L11" s="47"/>
    </row>
    <row r="12" spans="1:12" ht="15.75" customHeight="1">
      <c r="A12" s="337" t="s">
        <v>277</v>
      </c>
      <c r="B12" s="337"/>
      <c r="C12" s="333" t="s">
        <v>149</v>
      </c>
      <c r="D12" s="333" t="s">
        <v>84</v>
      </c>
      <c r="E12" s="333" t="s">
        <v>85</v>
      </c>
      <c r="F12" s="333" t="s">
        <v>86</v>
      </c>
      <c r="G12" s="333" t="s">
        <v>87</v>
      </c>
      <c r="H12" s="338" t="s">
        <v>150</v>
      </c>
      <c r="I12" s="338" t="s">
        <v>151</v>
      </c>
      <c r="J12" s="333" t="s">
        <v>27</v>
      </c>
      <c r="K12" s="333"/>
      <c r="L12" s="333"/>
    </row>
    <row r="13" spans="1:12" ht="51.75" customHeight="1">
      <c r="A13" s="337"/>
      <c r="B13" s="337"/>
      <c r="C13" s="333"/>
      <c r="D13" s="333"/>
      <c r="E13" s="333"/>
      <c r="F13" s="333"/>
      <c r="G13" s="333"/>
      <c r="H13" s="338"/>
      <c r="I13" s="338"/>
      <c r="J13" s="49" t="s">
        <v>89</v>
      </c>
      <c r="K13" s="49" t="s">
        <v>90</v>
      </c>
      <c r="L13" s="49" t="s">
        <v>91</v>
      </c>
    </row>
    <row r="14" spans="1:12" s="54" customFormat="1" ht="26.25" customHeight="1">
      <c r="A14" s="353" t="s">
        <v>262</v>
      </c>
      <c r="B14" s="353"/>
      <c r="C14" s="165" t="s">
        <v>263</v>
      </c>
      <c r="D14" s="165" t="s">
        <v>107</v>
      </c>
      <c r="E14" s="166" t="s">
        <v>108</v>
      </c>
      <c r="F14" s="166" t="s">
        <v>264</v>
      </c>
      <c r="G14" s="166" t="s">
        <v>265</v>
      </c>
      <c r="H14" s="167"/>
      <c r="I14" s="167"/>
      <c r="J14" s="172">
        <f>SUM(J15:J16)</f>
        <v>146260.65</v>
      </c>
      <c r="K14" s="119"/>
      <c r="L14" s="119"/>
    </row>
    <row r="15" spans="1:12" ht="15.75" customHeight="1">
      <c r="A15" s="354" t="s">
        <v>245</v>
      </c>
      <c r="B15" s="354"/>
      <c r="C15" s="168" t="s">
        <v>263</v>
      </c>
      <c r="D15" s="168" t="s">
        <v>107</v>
      </c>
      <c r="E15" s="169" t="s">
        <v>108</v>
      </c>
      <c r="F15" s="169" t="s">
        <v>264</v>
      </c>
      <c r="G15" s="169" t="s">
        <v>265</v>
      </c>
      <c r="H15" s="168" t="s">
        <v>125</v>
      </c>
      <c r="I15" s="169" t="s">
        <v>182</v>
      </c>
      <c r="J15" s="170">
        <v>46260.65</v>
      </c>
      <c r="K15" s="122"/>
      <c r="L15" s="122"/>
    </row>
    <row r="16" spans="1:12" ht="15.75" customHeight="1">
      <c r="A16" s="354" t="s">
        <v>233</v>
      </c>
      <c r="B16" s="354"/>
      <c r="C16" s="169" t="s">
        <v>263</v>
      </c>
      <c r="D16" s="169" t="s">
        <v>107</v>
      </c>
      <c r="E16" s="169" t="s">
        <v>108</v>
      </c>
      <c r="F16" s="169" t="s">
        <v>264</v>
      </c>
      <c r="G16" s="169" t="s">
        <v>265</v>
      </c>
      <c r="H16" s="168" t="s">
        <v>131</v>
      </c>
      <c r="I16" s="169" t="s">
        <v>182</v>
      </c>
      <c r="J16" s="170">
        <v>100000</v>
      </c>
      <c r="K16" s="122"/>
      <c r="L16" s="122"/>
    </row>
    <row r="17" spans="1:12" ht="15.75" customHeight="1">
      <c r="A17" s="354" t="s">
        <v>280</v>
      </c>
      <c r="B17" s="354"/>
      <c r="C17" s="169" t="s">
        <v>263</v>
      </c>
      <c r="D17" s="169" t="s">
        <v>107</v>
      </c>
      <c r="E17" s="169" t="s">
        <v>108</v>
      </c>
      <c r="F17" s="169"/>
      <c r="G17" s="169"/>
      <c r="H17" s="168"/>
      <c r="I17" s="168"/>
      <c r="J17" s="171">
        <f>J14</f>
        <v>146260.65</v>
      </c>
      <c r="K17" s="125"/>
      <c r="L17" s="125"/>
    </row>
    <row r="18" spans="1:12" ht="32.25" customHeight="1">
      <c r="A18" s="128"/>
      <c r="B18" s="128"/>
      <c r="C18" s="129"/>
      <c r="D18" s="129"/>
      <c r="E18" s="129"/>
      <c r="F18" s="129"/>
      <c r="G18" s="129"/>
      <c r="H18" s="129"/>
      <c r="I18" s="129"/>
      <c r="J18" s="47"/>
      <c r="K18" s="47"/>
      <c r="L18" s="47"/>
    </row>
    <row r="19" spans="1:12" ht="29.25" customHeight="1">
      <c r="A19" s="269" t="s">
        <v>133</v>
      </c>
      <c r="B19" s="269"/>
      <c r="C19" s="269"/>
      <c r="D19" s="31"/>
      <c r="E19" s="31"/>
      <c r="F19" s="31"/>
      <c r="G19" s="31"/>
      <c r="H19" s="31"/>
      <c r="I19" s="32"/>
      <c r="J19" s="33"/>
      <c r="K19" s="270" t="s">
        <v>134</v>
      </c>
      <c r="L19" s="270"/>
    </row>
    <row r="20" spans="1:12" ht="30.75" customHeight="1">
      <c r="A20" s="34"/>
      <c r="B20" s="35" t="s">
        <v>135</v>
      </c>
      <c r="C20" s="31"/>
      <c r="D20" s="31"/>
      <c r="E20" s="31"/>
      <c r="F20" s="31"/>
      <c r="G20" s="31"/>
      <c r="H20" s="31"/>
      <c r="I20" s="36"/>
      <c r="J20" s="38"/>
      <c r="K20" s="272" t="s">
        <v>136</v>
      </c>
      <c r="L20" s="272"/>
    </row>
    <row r="21" spans="1:12" ht="34.5" customHeight="1">
      <c r="A21" s="1"/>
      <c r="B21" s="1"/>
      <c r="C21" s="31"/>
      <c r="D21" s="31"/>
      <c r="E21" s="31"/>
      <c r="F21" s="31"/>
      <c r="G21" s="31"/>
      <c r="H21" s="31"/>
      <c r="I21" s="31"/>
      <c r="J21" s="1"/>
      <c r="K21" s="1"/>
      <c r="L21" s="1"/>
    </row>
    <row r="22" spans="1:12" ht="16.5" customHeight="1">
      <c r="A22" s="269" t="s">
        <v>137</v>
      </c>
      <c r="B22" s="269"/>
      <c r="C22" s="269"/>
      <c r="D22" s="31"/>
      <c r="E22" s="31"/>
      <c r="F22" s="31"/>
      <c r="G22" s="31"/>
      <c r="H22" s="31"/>
      <c r="I22" s="32"/>
      <c r="J22" s="33"/>
      <c r="K22" s="270" t="s">
        <v>138</v>
      </c>
      <c r="L22" s="270"/>
    </row>
    <row r="23" spans="1:12" ht="16.5" customHeight="1">
      <c r="A23" s="34"/>
      <c r="B23" s="34"/>
      <c r="C23" s="31"/>
      <c r="D23" s="31"/>
      <c r="E23" s="31"/>
      <c r="F23" s="31"/>
      <c r="G23" s="31"/>
      <c r="H23" s="31"/>
      <c r="I23" s="36"/>
      <c r="J23" s="38"/>
      <c r="K23" s="272" t="s">
        <v>136</v>
      </c>
      <c r="L23" s="272"/>
    </row>
    <row r="24" spans="1:12" ht="17.25" customHeight="1">
      <c r="A24" s="269" t="s">
        <v>139</v>
      </c>
      <c r="B24" s="269"/>
      <c r="C24" s="269"/>
      <c r="D24" s="314" t="s">
        <v>267</v>
      </c>
      <c r="E24" s="314"/>
      <c r="F24" s="314"/>
      <c r="G24" s="37"/>
      <c r="H24" s="32"/>
      <c r="I24" s="38"/>
      <c r="J24" s="270" t="s">
        <v>138</v>
      </c>
      <c r="K24" s="270"/>
      <c r="L24" s="39" t="s">
        <v>140</v>
      </c>
    </row>
    <row r="25" spans="1:12" ht="18.75" customHeight="1">
      <c r="A25" s="34"/>
      <c r="B25" s="34"/>
      <c r="C25" s="31"/>
      <c r="D25" s="268" t="s">
        <v>141</v>
      </c>
      <c r="E25" s="268"/>
      <c r="F25" s="268"/>
      <c r="G25" s="37"/>
      <c r="H25" s="268" t="s">
        <v>142</v>
      </c>
      <c r="I25" s="268"/>
      <c r="J25" s="269" t="s">
        <v>136</v>
      </c>
      <c r="K25" s="269"/>
      <c r="L25" s="2" t="s">
        <v>143</v>
      </c>
    </row>
    <row r="26" spans="1:12" ht="62.25" customHeight="1">
      <c r="A26" s="34"/>
      <c r="B26" s="34"/>
      <c r="C26" s="31"/>
      <c r="D26" s="31"/>
      <c r="E26" s="31"/>
      <c r="F26" s="31"/>
      <c r="G26" s="31"/>
      <c r="H26" s="31"/>
      <c r="I26" s="31"/>
      <c r="J26" s="1"/>
      <c r="K26" s="1"/>
      <c r="L26" s="1"/>
    </row>
    <row r="27" spans="1:12" ht="17.25" customHeight="1">
      <c r="A27" s="34"/>
      <c r="B27" s="34"/>
      <c r="C27" s="31"/>
      <c r="D27" s="31"/>
      <c r="E27" s="31"/>
      <c r="F27" s="31"/>
      <c r="G27" s="31"/>
      <c r="H27" s="31"/>
      <c r="I27" s="31"/>
      <c r="J27" s="1"/>
      <c r="K27" s="1"/>
      <c r="L27" s="1"/>
    </row>
    <row r="28" spans="1:7" ht="18.75" customHeight="1">
      <c r="A28" s="93"/>
      <c r="B28" s="93"/>
      <c r="C28" s="41"/>
      <c r="D28" s="41"/>
      <c r="E28" s="41"/>
      <c r="F28" s="41"/>
      <c r="G28" s="41"/>
    </row>
    <row r="29" spans="1:7" ht="18.75" customHeight="1">
      <c r="A29" s="93"/>
      <c r="B29" s="93"/>
      <c r="C29" s="41"/>
      <c r="D29" s="41"/>
      <c r="E29" s="41"/>
      <c r="F29" s="41"/>
      <c r="G29" s="41"/>
    </row>
    <row r="30" spans="1:12" s="78" customFormat="1" ht="32.25" customHeight="1">
      <c r="A30" s="93"/>
      <c r="B30" s="93"/>
      <c r="C30" s="41"/>
      <c r="D30" s="41"/>
      <c r="E30" s="41"/>
      <c r="F30" s="41"/>
      <c r="G30" s="41"/>
      <c r="H30" s="41"/>
      <c r="I30" s="41"/>
      <c r="J30" s="40"/>
      <c r="K30" s="40"/>
      <c r="L30" s="40"/>
    </row>
    <row r="31" spans="1:7" ht="15.75" customHeight="1">
      <c r="A31" s="93"/>
      <c r="B31" s="93"/>
      <c r="C31" s="41"/>
      <c r="D31" s="41"/>
      <c r="E31" s="41"/>
      <c r="F31" s="41"/>
      <c r="G31" s="41"/>
    </row>
    <row r="32" spans="1:7" ht="15.75" customHeight="1">
      <c r="A32" s="93"/>
      <c r="B32" s="93"/>
      <c r="C32" s="41"/>
      <c r="D32" s="41"/>
      <c r="E32" s="41"/>
      <c r="F32" s="41"/>
      <c r="G32" s="41"/>
    </row>
    <row r="33" spans="1:7" ht="15.75">
      <c r="A33" s="93"/>
      <c r="B33" s="93"/>
      <c r="C33" s="41"/>
      <c r="D33" s="41"/>
      <c r="E33" s="41"/>
      <c r="F33" s="41"/>
      <c r="G33" s="41"/>
    </row>
    <row r="34" spans="1:7" ht="15.75" customHeight="1">
      <c r="A34" s="93"/>
      <c r="B34" s="93"/>
      <c r="C34" s="41"/>
      <c r="D34" s="41"/>
      <c r="E34" s="41"/>
      <c r="F34" s="41"/>
      <c r="G34" s="41"/>
    </row>
    <row r="35" spans="1:7" ht="15.75" customHeight="1">
      <c r="A35" s="93"/>
      <c r="B35" s="93"/>
      <c r="C35" s="41"/>
      <c r="D35" s="41"/>
      <c r="E35" s="41"/>
      <c r="F35" s="41"/>
      <c r="G35" s="41"/>
    </row>
    <row r="36" spans="1:7" ht="15.75" customHeight="1">
      <c r="A36" s="93"/>
      <c r="B36" s="93"/>
      <c r="C36" s="41"/>
      <c r="D36" s="41"/>
      <c r="E36" s="41"/>
      <c r="F36" s="41"/>
      <c r="G36" s="41"/>
    </row>
    <row r="37" spans="1:7" ht="15.75" customHeight="1">
      <c r="A37" s="93"/>
      <c r="B37" s="93"/>
      <c r="C37" s="41"/>
      <c r="D37" s="41"/>
      <c r="E37" s="41"/>
      <c r="F37" s="41"/>
      <c r="G37" s="41"/>
    </row>
    <row r="38" spans="1:7" ht="15.75">
      <c r="A38" s="93"/>
      <c r="B38" s="93"/>
      <c r="C38" s="41"/>
      <c r="D38" s="41"/>
      <c r="E38" s="41"/>
      <c r="F38" s="41"/>
      <c r="G38" s="41"/>
    </row>
    <row r="39" spans="1:7" ht="15.75">
      <c r="A39" s="93"/>
      <c r="B39" s="93"/>
      <c r="C39" s="41"/>
      <c r="D39" s="41"/>
      <c r="E39" s="41"/>
      <c r="F39" s="41"/>
      <c r="G39" s="41"/>
    </row>
    <row r="40" spans="1:7" ht="15.75">
      <c r="A40" s="93"/>
      <c r="B40" s="93"/>
      <c r="C40" s="41"/>
      <c r="D40" s="41"/>
      <c r="E40" s="41"/>
      <c r="F40" s="41"/>
      <c r="G40" s="41"/>
    </row>
    <row r="41" spans="1:7" ht="15.75" customHeight="1">
      <c r="A41" s="93"/>
      <c r="B41" s="93"/>
      <c r="C41" s="41"/>
      <c r="D41" s="41"/>
      <c r="E41" s="41"/>
      <c r="F41" s="41"/>
      <c r="G41" s="41"/>
    </row>
    <row r="42" spans="1:7" ht="15.75" customHeight="1">
      <c r="A42" s="93"/>
      <c r="B42" s="93"/>
      <c r="C42" s="41"/>
      <c r="D42" s="41"/>
      <c r="E42" s="41"/>
      <c r="F42" s="41"/>
      <c r="G42" s="41"/>
    </row>
    <row r="43" spans="1:7" ht="15.75">
      <c r="A43" s="93"/>
      <c r="B43" s="93"/>
      <c r="C43" s="41"/>
      <c r="D43" s="41"/>
      <c r="E43" s="41"/>
      <c r="F43" s="41"/>
      <c r="G43" s="41"/>
    </row>
    <row r="44" spans="1:7" ht="15.75" customHeight="1">
      <c r="A44" s="93"/>
      <c r="B44" s="93"/>
      <c r="C44" s="41"/>
      <c r="D44" s="41"/>
      <c r="E44" s="41"/>
      <c r="F44" s="41"/>
      <c r="G44" s="41"/>
    </row>
    <row r="45" spans="1:7" ht="15.75" customHeight="1">
      <c r="A45" s="93"/>
      <c r="B45" s="93"/>
      <c r="C45" s="41"/>
      <c r="D45" s="41"/>
      <c r="E45" s="41"/>
      <c r="F45" s="41"/>
      <c r="G45" s="41"/>
    </row>
    <row r="46" spans="1:7" ht="15.75" customHeight="1">
      <c r="A46" s="93"/>
      <c r="B46" s="93"/>
      <c r="C46" s="41"/>
      <c r="D46" s="41"/>
      <c r="E46" s="41"/>
      <c r="F46" s="41"/>
      <c r="G46" s="41"/>
    </row>
    <row r="47" spans="1:7" ht="31.5" customHeight="1">
      <c r="A47" s="93"/>
      <c r="B47" s="93"/>
      <c r="C47" s="41"/>
      <c r="D47" s="41"/>
      <c r="E47" s="41"/>
      <c r="F47" s="41"/>
      <c r="G47" s="41"/>
    </row>
    <row r="48" spans="1:7" ht="15.75">
      <c r="A48" s="93"/>
      <c r="B48" s="93"/>
      <c r="C48" s="41"/>
      <c r="D48" s="41"/>
      <c r="E48" s="41"/>
      <c r="F48" s="41"/>
      <c r="G48" s="41"/>
    </row>
    <row r="49" spans="1:7" ht="15.75">
      <c r="A49" s="93"/>
      <c r="B49" s="93"/>
      <c r="C49" s="41"/>
      <c r="D49" s="41"/>
      <c r="E49" s="41"/>
      <c r="F49" s="41"/>
      <c r="G49" s="41"/>
    </row>
    <row r="50" spans="1:7" ht="15.75">
      <c r="A50" s="93"/>
      <c r="B50" s="93"/>
      <c r="C50" s="41"/>
      <c r="D50" s="41"/>
      <c r="E50" s="41"/>
      <c r="F50" s="41"/>
      <c r="G50" s="41"/>
    </row>
    <row r="51" spans="1:7" ht="15.75">
      <c r="A51" s="93"/>
      <c r="B51" s="93"/>
      <c r="C51" s="41"/>
      <c r="D51" s="41"/>
      <c r="E51" s="41"/>
      <c r="F51" s="41"/>
      <c r="G51" s="41"/>
    </row>
    <row r="52" spans="1:7" ht="15.75">
      <c r="A52" s="93"/>
      <c r="B52" s="93"/>
      <c r="C52" s="41"/>
      <c r="D52" s="41"/>
      <c r="E52" s="41"/>
      <c r="F52" s="41"/>
      <c r="G52" s="41"/>
    </row>
    <row r="53" spans="1:7" ht="15.75">
      <c r="A53" s="93"/>
      <c r="B53" s="93"/>
      <c r="C53" s="41"/>
      <c r="D53" s="41"/>
      <c r="E53" s="41"/>
      <c r="F53" s="41"/>
      <c r="G53" s="41"/>
    </row>
    <row r="54" spans="1:7" ht="15.75">
      <c r="A54" s="93"/>
      <c r="B54" s="93"/>
      <c r="C54" s="41"/>
      <c r="D54" s="41"/>
      <c r="E54" s="41"/>
      <c r="F54" s="41"/>
      <c r="G54" s="41"/>
    </row>
    <row r="55" spans="1:7" ht="15.75">
      <c r="A55" s="93"/>
      <c r="B55" s="93"/>
      <c r="C55" s="41"/>
      <c r="D55" s="41"/>
      <c r="E55" s="41"/>
      <c r="F55" s="41"/>
      <c r="G55" s="41"/>
    </row>
    <row r="56" spans="1:7" ht="15.75">
      <c r="A56" s="93"/>
      <c r="B56" s="93"/>
      <c r="C56" s="41"/>
      <c r="D56" s="41"/>
      <c r="E56" s="41"/>
      <c r="F56" s="41"/>
      <c r="G56" s="41"/>
    </row>
    <row r="57" spans="1:7" ht="15.75">
      <c r="A57" s="93"/>
      <c r="B57" s="93"/>
      <c r="C57" s="41"/>
      <c r="D57" s="41"/>
      <c r="E57" s="41"/>
      <c r="F57" s="41"/>
      <c r="G57" s="41"/>
    </row>
    <row r="58" spans="1:7" ht="15.75">
      <c r="A58" s="93"/>
      <c r="B58" s="93"/>
      <c r="C58" s="41"/>
      <c r="D58" s="41"/>
      <c r="E58" s="41"/>
      <c r="F58" s="41"/>
      <c r="G58" s="41"/>
    </row>
    <row r="59" spans="1:7" ht="15.75">
      <c r="A59" s="93"/>
      <c r="B59" s="93"/>
      <c r="C59" s="41"/>
      <c r="D59" s="41"/>
      <c r="E59" s="41"/>
      <c r="F59" s="41"/>
      <c r="G59" s="41"/>
    </row>
    <row r="60" spans="1:7" ht="15.75">
      <c r="A60" s="93"/>
      <c r="B60" s="93"/>
      <c r="C60" s="41"/>
      <c r="D60" s="41"/>
      <c r="E60" s="41"/>
      <c r="F60" s="41"/>
      <c r="G60" s="41"/>
    </row>
    <row r="61" spans="1:7" ht="15.75">
      <c r="A61" s="93"/>
      <c r="B61" s="93"/>
      <c r="C61" s="41"/>
      <c r="D61" s="41"/>
      <c r="E61" s="41"/>
      <c r="F61" s="41"/>
      <c r="G61" s="41"/>
    </row>
    <row r="62" spans="1:7" ht="15.75">
      <c r="A62" s="93"/>
      <c r="B62" s="93"/>
      <c r="C62" s="41"/>
      <c r="D62" s="41"/>
      <c r="E62" s="41"/>
      <c r="F62" s="41"/>
      <c r="G62" s="41"/>
    </row>
    <row r="63" spans="1:7" ht="15.75">
      <c r="A63" s="93"/>
      <c r="B63" s="93"/>
      <c r="C63" s="41"/>
      <c r="D63" s="41"/>
      <c r="E63" s="41"/>
      <c r="F63" s="41"/>
      <c r="G63" s="41"/>
    </row>
    <row r="64" spans="1:7" ht="15.75">
      <c r="A64" s="93"/>
      <c r="B64" s="93"/>
      <c r="C64" s="41"/>
      <c r="D64" s="41"/>
      <c r="E64" s="41"/>
      <c r="F64" s="41"/>
      <c r="G64" s="41"/>
    </row>
    <row r="65" spans="1:7" ht="15.75">
      <c r="A65" s="93"/>
      <c r="B65" s="93"/>
      <c r="C65" s="41"/>
      <c r="D65" s="41"/>
      <c r="E65" s="41"/>
      <c r="F65" s="41"/>
      <c r="G65" s="41"/>
    </row>
    <row r="66" spans="1:7" ht="15.75">
      <c r="A66" s="93"/>
      <c r="B66" s="93"/>
      <c r="C66" s="41"/>
      <c r="D66" s="41"/>
      <c r="E66" s="41"/>
      <c r="F66" s="41"/>
      <c r="G66" s="41"/>
    </row>
    <row r="67" spans="1:7" ht="15.75">
      <c r="A67" s="93"/>
      <c r="B67" s="93"/>
      <c r="C67" s="41"/>
      <c r="D67" s="41"/>
      <c r="E67" s="41"/>
      <c r="F67" s="41"/>
      <c r="G67" s="41"/>
    </row>
    <row r="68" spans="1:7" ht="15.75">
      <c r="A68" s="93"/>
      <c r="B68" s="93"/>
      <c r="C68" s="41"/>
      <c r="D68" s="41"/>
      <c r="E68" s="41"/>
      <c r="F68" s="41"/>
      <c r="G68" s="41"/>
    </row>
    <row r="69" spans="1:7" ht="15.75">
      <c r="A69" s="93"/>
      <c r="B69" s="93"/>
      <c r="C69" s="41"/>
      <c r="D69" s="41"/>
      <c r="E69" s="41"/>
      <c r="F69" s="41"/>
      <c r="G69" s="41"/>
    </row>
    <row r="70" spans="1:7" ht="15.75">
      <c r="A70" s="93"/>
      <c r="B70" s="93"/>
      <c r="C70" s="41"/>
      <c r="D70" s="41"/>
      <c r="E70" s="41"/>
      <c r="F70" s="41"/>
      <c r="G70" s="41"/>
    </row>
    <row r="71" spans="1:7" ht="15.75">
      <c r="A71" s="93"/>
      <c r="B71" s="93"/>
      <c r="C71" s="41"/>
      <c r="D71" s="41"/>
      <c r="E71" s="41"/>
      <c r="F71" s="41"/>
      <c r="G71" s="41"/>
    </row>
    <row r="72" spans="1:7" ht="15.75">
      <c r="A72" s="93"/>
      <c r="B72" s="93"/>
      <c r="C72" s="41"/>
      <c r="D72" s="41"/>
      <c r="E72" s="41"/>
      <c r="F72" s="41"/>
      <c r="G72" s="41"/>
    </row>
    <row r="73" spans="1:7" ht="15.75">
      <c r="A73" s="93"/>
      <c r="B73" s="93"/>
      <c r="C73" s="41"/>
      <c r="D73" s="41"/>
      <c r="E73" s="41"/>
      <c r="F73" s="41"/>
      <c r="G73" s="41"/>
    </row>
    <row r="74" spans="1:7" ht="15.75">
      <c r="A74" s="93"/>
      <c r="B74" s="93"/>
      <c r="C74" s="41"/>
      <c r="D74" s="41"/>
      <c r="E74" s="41"/>
      <c r="F74" s="41"/>
      <c r="G74" s="41"/>
    </row>
    <row r="75" spans="1:7" ht="15.75">
      <c r="A75" s="93"/>
      <c r="B75" s="93"/>
      <c r="C75" s="41"/>
      <c r="D75" s="41"/>
      <c r="E75" s="41"/>
      <c r="F75" s="41"/>
      <c r="G75" s="41"/>
    </row>
    <row r="76" spans="1:7" ht="15.75">
      <c r="A76" s="93"/>
      <c r="B76" s="93"/>
      <c r="C76" s="41"/>
      <c r="D76" s="41"/>
      <c r="E76" s="41"/>
      <c r="F76" s="41"/>
      <c r="G76" s="41"/>
    </row>
    <row r="77" spans="1:7" ht="15.75">
      <c r="A77" s="93"/>
      <c r="B77" s="93"/>
      <c r="C77" s="41"/>
      <c r="D77" s="41"/>
      <c r="E77" s="41"/>
      <c r="F77" s="41"/>
      <c r="G77" s="41"/>
    </row>
    <row r="78" spans="1:7" ht="15.75">
      <c r="A78" s="93"/>
      <c r="B78" s="93"/>
      <c r="C78" s="41"/>
      <c r="D78" s="41"/>
      <c r="E78" s="41"/>
      <c r="F78" s="41"/>
      <c r="G78" s="41"/>
    </row>
    <row r="79" spans="1:7" ht="15.75">
      <c r="A79" s="93"/>
      <c r="B79" s="93"/>
      <c r="C79" s="41"/>
      <c r="D79" s="41"/>
      <c r="E79" s="41"/>
      <c r="F79" s="41"/>
      <c r="G79" s="41"/>
    </row>
    <row r="80" spans="1:7" ht="15.75">
      <c r="A80" s="93"/>
      <c r="B80" s="93"/>
      <c r="C80" s="41"/>
      <c r="D80" s="41"/>
      <c r="E80" s="41"/>
      <c r="F80" s="41"/>
      <c r="G80" s="41"/>
    </row>
    <row r="81" spans="1:7" ht="15.75">
      <c r="A81" s="93"/>
      <c r="B81" s="93"/>
      <c r="C81" s="41"/>
      <c r="D81" s="41"/>
      <c r="E81" s="41"/>
      <c r="F81" s="41"/>
      <c r="G81" s="41"/>
    </row>
    <row r="82" spans="1:7" ht="15.75">
      <c r="A82" s="93"/>
      <c r="B82" s="93"/>
      <c r="C82" s="41"/>
      <c r="D82" s="41"/>
      <c r="E82" s="41"/>
      <c r="F82" s="41"/>
      <c r="G82" s="41"/>
    </row>
    <row r="83" spans="1:7" ht="15.75">
      <c r="A83" s="93"/>
      <c r="B83" s="93"/>
      <c r="C83" s="41"/>
      <c r="D83" s="41"/>
      <c r="E83" s="41"/>
      <c r="F83" s="41"/>
      <c r="G83" s="41"/>
    </row>
    <row r="84" spans="1:7" ht="15.75">
      <c r="A84" s="93"/>
      <c r="B84" s="93"/>
      <c r="C84" s="41"/>
      <c r="D84" s="41"/>
      <c r="E84" s="41"/>
      <c r="F84" s="41"/>
      <c r="G84" s="41"/>
    </row>
    <row r="85" spans="1:7" ht="15.75">
      <c r="A85" s="93"/>
      <c r="B85" s="93"/>
      <c r="C85" s="41"/>
      <c r="D85" s="41"/>
      <c r="E85" s="41"/>
      <c r="F85" s="41"/>
      <c r="G85" s="41"/>
    </row>
    <row r="86" spans="1:7" ht="15.75">
      <c r="A86" s="93"/>
      <c r="B86" s="93"/>
      <c r="C86" s="41"/>
      <c r="D86" s="41"/>
      <c r="E86" s="41"/>
      <c r="F86" s="41"/>
      <c r="G86" s="41"/>
    </row>
    <row r="87" spans="1:7" ht="15.75">
      <c r="A87" s="93"/>
      <c r="B87" s="93"/>
      <c r="C87" s="41"/>
      <c r="D87" s="41"/>
      <c r="E87" s="41"/>
      <c r="F87" s="41"/>
      <c r="G87" s="41"/>
    </row>
    <row r="88" spans="1:7" ht="15.75">
      <c r="A88" s="93"/>
      <c r="B88" s="93"/>
      <c r="C88" s="41"/>
      <c r="D88" s="41"/>
      <c r="E88" s="41"/>
      <c r="F88" s="41"/>
      <c r="G88" s="41"/>
    </row>
    <row r="89" spans="1:7" ht="15.75">
      <c r="A89" s="93"/>
      <c r="B89" s="93"/>
      <c r="C89" s="41"/>
      <c r="D89" s="41"/>
      <c r="E89" s="41"/>
      <c r="F89" s="41"/>
      <c r="G89" s="41"/>
    </row>
    <row r="90" spans="1:7" ht="15.75">
      <c r="A90" s="93"/>
      <c r="B90" s="93"/>
      <c r="C90" s="41"/>
      <c r="D90" s="41"/>
      <c r="E90" s="41"/>
      <c r="F90" s="41"/>
      <c r="G90" s="41"/>
    </row>
    <row r="91" spans="1:7" ht="15.75">
      <c r="A91" s="93"/>
      <c r="B91" s="93"/>
      <c r="C91" s="41"/>
      <c r="D91" s="41"/>
      <c r="E91" s="41"/>
      <c r="F91" s="41"/>
      <c r="G91" s="41"/>
    </row>
    <row r="92" spans="1:7" ht="15.75">
      <c r="A92" s="93"/>
      <c r="B92" s="93"/>
      <c r="C92" s="41"/>
      <c r="D92" s="41"/>
      <c r="E92" s="41"/>
      <c r="F92" s="41"/>
      <c r="G92" s="41"/>
    </row>
    <row r="93" spans="1:7" ht="15.75">
      <c r="A93" s="93"/>
      <c r="B93" s="93"/>
      <c r="C93" s="41"/>
      <c r="D93" s="41"/>
      <c r="E93" s="41"/>
      <c r="F93" s="41"/>
      <c r="G93" s="41"/>
    </row>
    <row r="94" spans="1:7" ht="15.75">
      <c r="A94" s="93"/>
      <c r="B94" s="93"/>
      <c r="C94" s="41"/>
      <c r="D94" s="41"/>
      <c r="E94" s="41"/>
      <c r="F94" s="41"/>
      <c r="G94" s="41"/>
    </row>
    <row r="95" spans="1:7" ht="15.75">
      <c r="A95" s="93"/>
      <c r="B95" s="93"/>
      <c r="C95" s="41"/>
      <c r="D95" s="41"/>
      <c r="E95" s="41"/>
      <c r="F95" s="41"/>
      <c r="G95" s="41"/>
    </row>
    <row r="96" spans="1:7" ht="15.75">
      <c r="A96" s="93"/>
      <c r="B96" s="93"/>
      <c r="C96" s="41"/>
      <c r="D96" s="41"/>
      <c r="E96" s="41"/>
      <c r="F96" s="41"/>
      <c r="G96" s="41"/>
    </row>
    <row r="97" spans="1:7" ht="15.75">
      <c r="A97" s="93"/>
      <c r="B97" s="93"/>
      <c r="C97" s="41"/>
      <c r="D97" s="41"/>
      <c r="E97" s="41"/>
      <c r="F97" s="41"/>
      <c r="G97" s="41"/>
    </row>
    <row r="98" spans="1:7" ht="15.75">
      <c r="A98" s="93"/>
      <c r="B98" s="93"/>
      <c r="C98" s="41"/>
      <c r="D98" s="41"/>
      <c r="E98" s="41"/>
      <c r="F98" s="41"/>
      <c r="G98" s="41"/>
    </row>
    <row r="99" spans="1:7" ht="15.75">
      <c r="A99" s="93"/>
      <c r="B99" s="93"/>
      <c r="C99" s="41"/>
      <c r="D99" s="41"/>
      <c r="E99" s="41"/>
      <c r="F99" s="41"/>
      <c r="G99" s="41"/>
    </row>
    <row r="100" spans="1:7" ht="15.75">
      <c r="A100" s="93"/>
      <c r="B100" s="93"/>
      <c r="C100" s="41"/>
      <c r="D100" s="41"/>
      <c r="E100" s="41"/>
      <c r="F100" s="41"/>
      <c r="G100" s="41"/>
    </row>
    <row r="101" spans="1:7" ht="15.75">
      <c r="A101" s="93"/>
      <c r="B101" s="93"/>
      <c r="C101" s="41"/>
      <c r="D101" s="41"/>
      <c r="E101" s="41"/>
      <c r="F101" s="41"/>
      <c r="G101" s="41"/>
    </row>
    <row r="102" spans="1:7" ht="15.75">
      <c r="A102" s="93"/>
      <c r="B102" s="93"/>
      <c r="C102" s="41"/>
      <c r="D102" s="41"/>
      <c r="E102" s="41"/>
      <c r="F102" s="41"/>
      <c r="G102" s="41"/>
    </row>
    <row r="103" spans="1:7" ht="15.75">
      <c r="A103" s="93"/>
      <c r="B103" s="93"/>
      <c r="C103" s="41"/>
      <c r="D103" s="41"/>
      <c r="E103" s="41"/>
      <c r="F103" s="41"/>
      <c r="G103" s="41"/>
    </row>
    <row r="104" spans="1:7" ht="15.75">
      <c r="A104" s="93"/>
      <c r="B104" s="93"/>
      <c r="C104" s="41"/>
      <c r="D104" s="41"/>
      <c r="E104" s="41"/>
      <c r="F104" s="41"/>
      <c r="G104" s="41"/>
    </row>
    <row r="105" spans="1:7" ht="15.75">
      <c r="A105" s="93"/>
      <c r="B105" s="93"/>
      <c r="C105" s="41"/>
      <c r="D105" s="41"/>
      <c r="E105" s="41"/>
      <c r="F105" s="41"/>
      <c r="G105" s="41"/>
    </row>
    <row r="106" spans="1:7" ht="15.75">
      <c r="A106" s="93"/>
      <c r="B106" s="93"/>
      <c r="C106" s="41"/>
      <c r="D106" s="41"/>
      <c r="E106" s="41"/>
      <c r="F106" s="41"/>
      <c r="G106" s="41"/>
    </row>
    <row r="107" spans="1:7" ht="15.75">
      <c r="A107" s="93"/>
      <c r="B107" s="93"/>
      <c r="C107" s="41"/>
      <c r="D107" s="41"/>
      <c r="E107" s="41"/>
      <c r="F107" s="41"/>
      <c r="G107" s="41"/>
    </row>
    <row r="108" spans="1:7" ht="15.75">
      <c r="A108" s="93"/>
      <c r="B108" s="93"/>
      <c r="C108" s="41"/>
      <c r="D108" s="41"/>
      <c r="E108" s="41"/>
      <c r="F108" s="41"/>
      <c r="G108" s="41"/>
    </row>
    <row r="109" spans="1:7" ht="15.75">
      <c r="A109" s="93"/>
      <c r="B109" s="93"/>
      <c r="C109" s="41"/>
      <c r="D109" s="41"/>
      <c r="E109" s="41"/>
      <c r="F109" s="41"/>
      <c r="G109" s="41"/>
    </row>
    <row r="110" spans="1:7" ht="15.75">
      <c r="A110" s="93"/>
      <c r="B110" s="93"/>
      <c r="C110" s="41"/>
      <c r="D110" s="41"/>
      <c r="E110" s="41"/>
      <c r="F110" s="41"/>
      <c r="G110" s="41"/>
    </row>
    <row r="111" spans="1:7" ht="15.75">
      <c r="A111" s="93"/>
      <c r="B111" s="93"/>
      <c r="C111" s="41"/>
      <c r="D111" s="41"/>
      <c r="E111" s="41"/>
      <c r="F111" s="41"/>
      <c r="G111" s="41"/>
    </row>
    <row r="112" spans="1:7" ht="15.75">
      <c r="A112" s="93"/>
      <c r="B112" s="93"/>
      <c r="C112" s="41"/>
      <c r="D112" s="41"/>
      <c r="E112" s="41"/>
      <c r="F112" s="41"/>
      <c r="G112" s="41"/>
    </row>
    <row r="113" spans="1:7" ht="15.75">
      <c r="A113" s="93"/>
      <c r="B113" s="93"/>
      <c r="C113" s="41"/>
      <c r="D113" s="41"/>
      <c r="E113" s="41"/>
      <c r="F113" s="41"/>
      <c r="G113" s="41"/>
    </row>
    <row r="114" spans="1:7" ht="15.75">
      <c r="A114" s="93"/>
      <c r="B114" s="93"/>
      <c r="C114" s="41"/>
      <c r="D114" s="41"/>
      <c r="E114" s="41"/>
      <c r="F114" s="41"/>
      <c r="G114" s="41"/>
    </row>
    <row r="115" spans="1:7" ht="15.75">
      <c r="A115" s="93"/>
      <c r="B115" s="93"/>
      <c r="C115" s="41"/>
      <c r="D115" s="41"/>
      <c r="E115" s="41"/>
      <c r="F115" s="41"/>
      <c r="G115" s="41"/>
    </row>
    <row r="116" spans="1:7" ht="15.75">
      <c r="A116" s="93"/>
      <c r="B116" s="93"/>
      <c r="C116" s="41"/>
      <c r="D116" s="41"/>
      <c r="E116" s="41"/>
      <c r="F116" s="41"/>
      <c r="G116" s="41"/>
    </row>
    <row r="117" spans="1:7" ht="15.75">
      <c r="A117" s="93"/>
      <c r="B117" s="93"/>
      <c r="C117" s="41"/>
      <c r="D117" s="41"/>
      <c r="E117" s="41"/>
      <c r="F117" s="41"/>
      <c r="G117" s="41"/>
    </row>
    <row r="118" spans="1:7" ht="15.75">
      <c r="A118" s="93"/>
      <c r="B118" s="93"/>
      <c r="C118" s="41"/>
      <c r="D118" s="41"/>
      <c r="E118" s="41"/>
      <c r="F118" s="41"/>
      <c r="G118" s="41"/>
    </row>
    <row r="119" spans="1:7" ht="15.75">
      <c r="A119" s="93"/>
      <c r="B119" s="93"/>
      <c r="C119" s="41"/>
      <c r="D119" s="41"/>
      <c r="E119" s="41"/>
      <c r="F119" s="41"/>
      <c r="G119" s="41"/>
    </row>
    <row r="120" spans="1:7" ht="15.75">
      <c r="A120" s="93"/>
      <c r="B120" s="93"/>
      <c r="C120" s="41"/>
      <c r="D120" s="41"/>
      <c r="E120" s="41"/>
      <c r="F120" s="41"/>
      <c r="G120" s="41"/>
    </row>
    <row r="121" spans="1:7" ht="15.75">
      <c r="A121" s="93"/>
      <c r="B121" s="93"/>
      <c r="C121" s="41"/>
      <c r="D121" s="41"/>
      <c r="E121" s="41"/>
      <c r="F121" s="41"/>
      <c r="G121" s="41"/>
    </row>
    <row r="122" spans="1:7" ht="15.75">
      <c r="A122" s="93"/>
      <c r="B122" s="93"/>
      <c r="C122" s="41"/>
      <c r="D122" s="41"/>
      <c r="E122" s="41"/>
      <c r="F122" s="41"/>
      <c r="G122" s="41"/>
    </row>
    <row r="123" spans="1:7" ht="15.75">
      <c r="A123" s="93"/>
      <c r="B123" s="93"/>
      <c r="C123" s="41"/>
      <c r="D123" s="41"/>
      <c r="E123" s="41"/>
      <c r="F123" s="41"/>
      <c r="G123" s="41"/>
    </row>
    <row r="124" spans="1:7" ht="15.75">
      <c r="A124" s="93"/>
      <c r="B124" s="93"/>
      <c r="C124" s="41"/>
      <c r="D124" s="41"/>
      <c r="E124" s="41"/>
      <c r="F124" s="41"/>
      <c r="G124" s="41"/>
    </row>
    <row r="125" spans="1:7" ht="15.75">
      <c r="A125" s="93"/>
      <c r="B125" s="93"/>
      <c r="C125" s="41"/>
      <c r="D125" s="41"/>
      <c r="E125" s="41"/>
      <c r="F125" s="41"/>
      <c r="G125" s="41"/>
    </row>
    <row r="126" spans="1:7" ht="15.75">
      <c r="A126" s="93"/>
      <c r="B126" s="93"/>
      <c r="C126" s="41"/>
      <c r="D126" s="41"/>
      <c r="E126" s="41"/>
      <c r="F126" s="41"/>
      <c r="G126" s="41"/>
    </row>
    <row r="127" spans="1:7" ht="15.75">
      <c r="A127" s="93"/>
      <c r="B127" s="93"/>
      <c r="C127" s="41"/>
      <c r="D127" s="41"/>
      <c r="E127" s="41"/>
      <c r="F127" s="41"/>
      <c r="G127" s="41"/>
    </row>
    <row r="128" spans="1:7" ht="15.75">
      <c r="A128" s="93"/>
      <c r="B128" s="93"/>
      <c r="C128" s="41"/>
      <c r="D128" s="41"/>
      <c r="E128" s="41"/>
      <c r="F128" s="41"/>
      <c r="G128" s="41"/>
    </row>
    <row r="129" spans="1:7" ht="15.75">
      <c r="A129" s="93"/>
      <c r="B129" s="93"/>
      <c r="C129" s="41"/>
      <c r="D129" s="41"/>
      <c r="E129" s="41"/>
      <c r="F129" s="41"/>
      <c r="G129" s="41"/>
    </row>
    <row r="130" spans="1:7" ht="15.75">
      <c r="A130" s="93"/>
      <c r="B130" s="93"/>
      <c r="C130" s="41"/>
      <c r="D130" s="41"/>
      <c r="E130" s="41"/>
      <c r="F130" s="41"/>
      <c r="G130" s="41"/>
    </row>
    <row r="131" spans="1:7" ht="15.75">
      <c r="A131" s="93"/>
      <c r="B131" s="93"/>
      <c r="C131" s="41"/>
      <c r="D131" s="41"/>
      <c r="E131" s="41"/>
      <c r="F131" s="41"/>
      <c r="G131" s="41"/>
    </row>
    <row r="132" spans="1:7" ht="15.75">
      <c r="A132" s="93"/>
      <c r="B132" s="93"/>
      <c r="C132" s="41"/>
      <c r="D132" s="41"/>
      <c r="E132" s="41"/>
      <c r="F132" s="41"/>
      <c r="G132" s="41"/>
    </row>
    <row r="133" spans="1:7" ht="15.75">
      <c r="A133" s="93"/>
      <c r="B133" s="93"/>
      <c r="C133" s="41"/>
      <c r="D133" s="41"/>
      <c r="E133" s="41"/>
      <c r="F133" s="41"/>
      <c r="G133" s="41"/>
    </row>
    <row r="134" spans="1:7" ht="15.75">
      <c r="A134" s="93"/>
      <c r="B134" s="93"/>
      <c r="C134" s="41"/>
      <c r="D134" s="41"/>
      <c r="E134" s="41"/>
      <c r="F134" s="41"/>
      <c r="G134" s="41"/>
    </row>
    <row r="135" spans="1:7" ht="15.75">
      <c r="A135" s="93"/>
      <c r="B135" s="93"/>
      <c r="C135" s="41"/>
      <c r="D135" s="41"/>
      <c r="E135" s="41"/>
      <c r="F135" s="41"/>
      <c r="G135" s="41"/>
    </row>
    <row r="136" spans="1:7" ht="15.75">
      <c r="A136" s="93"/>
      <c r="B136" s="93"/>
      <c r="C136" s="41"/>
      <c r="D136" s="41"/>
      <c r="E136" s="41"/>
      <c r="F136" s="41"/>
      <c r="G136" s="41"/>
    </row>
    <row r="137" spans="1:7" ht="15.75">
      <c r="A137" s="93"/>
      <c r="B137" s="93"/>
      <c r="C137" s="41"/>
      <c r="D137" s="41"/>
      <c r="E137" s="41"/>
      <c r="F137" s="41"/>
      <c r="G137" s="41"/>
    </row>
    <row r="138" spans="1:7" ht="15.75">
      <c r="A138" s="93"/>
      <c r="B138" s="93"/>
      <c r="C138" s="41"/>
      <c r="D138" s="41"/>
      <c r="E138" s="41"/>
      <c r="F138" s="41"/>
      <c r="G138" s="41"/>
    </row>
    <row r="139" spans="1:7" ht="15.75">
      <c r="A139" s="93"/>
      <c r="B139" s="93"/>
      <c r="C139" s="41"/>
      <c r="D139" s="41"/>
      <c r="E139" s="41"/>
      <c r="F139" s="41"/>
      <c r="G139" s="41"/>
    </row>
    <row r="140" spans="1:7" ht="15.75">
      <c r="A140" s="93"/>
      <c r="B140" s="93"/>
      <c r="C140" s="41"/>
      <c r="D140" s="41"/>
      <c r="E140" s="41"/>
      <c r="F140" s="41"/>
      <c r="G140" s="41"/>
    </row>
    <row r="141" spans="1:7" ht="15.75">
      <c r="A141" s="93"/>
      <c r="B141" s="93"/>
      <c r="C141" s="41"/>
      <c r="D141" s="41"/>
      <c r="E141" s="41"/>
      <c r="F141" s="41"/>
      <c r="G141" s="41"/>
    </row>
    <row r="142" spans="1:7" ht="15.75">
      <c r="A142" s="93"/>
      <c r="B142" s="93"/>
      <c r="C142" s="41"/>
      <c r="D142" s="41"/>
      <c r="E142" s="41"/>
      <c r="F142" s="41"/>
      <c r="G142" s="41"/>
    </row>
    <row r="143" spans="1:7" ht="15.75">
      <c r="A143" s="93"/>
      <c r="B143" s="93"/>
      <c r="C143" s="41"/>
      <c r="D143" s="41"/>
      <c r="E143" s="41"/>
      <c r="F143" s="41"/>
      <c r="G143" s="41"/>
    </row>
    <row r="144" spans="1:7" ht="15.75">
      <c r="A144" s="93"/>
      <c r="B144" s="93"/>
      <c r="C144" s="41"/>
      <c r="D144" s="41"/>
      <c r="E144" s="41"/>
      <c r="F144" s="41"/>
      <c r="G144" s="41"/>
    </row>
    <row r="145" spans="1:7" ht="15.75">
      <c r="A145" s="93"/>
      <c r="B145" s="93"/>
      <c r="C145" s="41"/>
      <c r="D145" s="41"/>
      <c r="E145" s="41"/>
      <c r="F145" s="41"/>
      <c r="G145" s="41"/>
    </row>
    <row r="146" spans="1:7" ht="15.75">
      <c r="A146" s="93"/>
      <c r="B146" s="93"/>
      <c r="C146" s="41"/>
      <c r="D146" s="41"/>
      <c r="E146" s="41"/>
      <c r="F146" s="41"/>
      <c r="G146" s="41"/>
    </row>
    <row r="147" spans="1:7" ht="15.75">
      <c r="A147" s="93"/>
      <c r="B147" s="93"/>
      <c r="C147" s="41"/>
      <c r="D147" s="41"/>
      <c r="E147" s="41"/>
      <c r="F147" s="41"/>
      <c r="G147" s="41"/>
    </row>
    <row r="148" spans="1:7" ht="15.75">
      <c r="A148" s="93"/>
      <c r="B148" s="93"/>
      <c r="C148" s="41"/>
      <c r="D148" s="41"/>
      <c r="E148" s="41"/>
      <c r="F148" s="41"/>
      <c r="G148" s="41"/>
    </row>
    <row r="149" spans="1:7" ht="15.75">
      <c r="A149" s="93"/>
      <c r="B149" s="93"/>
      <c r="C149" s="41"/>
      <c r="D149" s="41"/>
      <c r="E149" s="41"/>
      <c r="F149" s="41"/>
      <c r="G149" s="41"/>
    </row>
    <row r="150" spans="1:7" ht="15.75">
      <c r="A150" s="93"/>
      <c r="B150" s="93"/>
      <c r="C150" s="41"/>
      <c r="D150" s="41"/>
      <c r="E150" s="41"/>
      <c r="F150" s="41"/>
      <c r="G150" s="41"/>
    </row>
    <row r="151" spans="1:7" ht="15.75">
      <c r="A151" s="93"/>
      <c r="B151" s="93"/>
      <c r="C151" s="41"/>
      <c r="D151" s="41"/>
      <c r="E151" s="41"/>
      <c r="F151" s="41"/>
      <c r="G151" s="41"/>
    </row>
    <row r="152" spans="1:7" ht="15.75">
      <c r="A152" s="93"/>
      <c r="B152" s="93"/>
      <c r="C152" s="41"/>
      <c r="D152" s="41"/>
      <c r="E152" s="41"/>
      <c r="F152" s="41"/>
      <c r="G152" s="41"/>
    </row>
    <row r="153" spans="1:7" ht="15.75">
      <c r="A153" s="93"/>
      <c r="B153" s="93"/>
      <c r="C153" s="41"/>
      <c r="D153" s="41"/>
      <c r="E153" s="41"/>
      <c r="F153" s="41"/>
      <c r="G153" s="41"/>
    </row>
  </sheetData>
  <sheetProtection selectLockedCells="1" selectUnlockedCells="1"/>
  <mergeCells count="32">
    <mergeCell ref="A4:D4"/>
    <mergeCell ref="A5:E5"/>
    <mergeCell ref="A7:D7"/>
    <mergeCell ref="B8:C8"/>
    <mergeCell ref="D8:E8"/>
    <mergeCell ref="D25:F25"/>
    <mergeCell ref="H25:I25"/>
    <mergeCell ref="J25:K25"/>
    <mergeCell ref="K19:L19"/>
    <mergeCell ref="K20:L20"/>
    <mergeCell ref="A22:C22"/>
    <mergeCell ref="K22:L22"/>
    <mergeCell ref="K23:L23"/>
    <mergeCell ref="A24:C24"/>
    <mergeCell ref="D24:F24"/>
    <mergeCell ref="J12:L12"/>
    <mergeCell ref="A14:B14"/>
    <mergeCell ref="A15:B15"/>
    <mergeCell ref="A16:B16"/>
    <mergeCell ref="J24:K24"/>
    <mergeCell ref="A17:B17"/>
    <mergeCell ref="A19:C19"/>
    <mergeCell ref="J1:L2"/>
    <mergeCell ref="B10:K10"/>
    <mergeCell ref="A12:B13"/>
    <mergeCell ref="C12:C13"/>
    <mergeCell ref="D12:D13"/>
    <mergeCell ref="E12:E13"/>
    <mergeCell ref="F12:F13"/>
    <mergeCell ref="G12:G13"/>
    <mergeCell ref="H12:H13"/>
    <mergeCell ref="I12:I13"/>
  </mergeCells>
  <printOptions/>
  <pageMargins left="0.22777777777777777" right="0.31319444444444444" top="0.7479166666666667" bottom="0.23" header="0.5118055555555555" footer="0.39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Маша</cp:lastModifiedBy>
  <cp:lastPrinted>2012-12-24T11:01:38Z</cp:lastPrinted>
  <dcterms:created xsi:type="dcterms:W3CDTF">2012-05-04T09:51:22Z</dcterms:created>
  <dcterms:modified xsi:type="dcterms:W3CDTF">2014-03-20T11:11:56Z</dcterms:modified>
  <cp:category/>
  <cp:version/>
  <cp:contentType/>
  <cp:contentStatus/>
</cp:coreProperties>
</file>